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68_jh\Reference\Reference Info\Internal Awards - Budget Spreadsheets\Collaborations Grant\"/>
    </mc:Choice>
  </mc:AlternateContent>
  <xr:revisionPtr revIDLastSave="0" documentId="13_ncr:1_{F8CBB426-26C0-4860-91AA-FDDA767F2CDC}" xr6:coauthVersionLast="47" xr6:coauthVersionMax="47" xr10:uidLastSave="{00000000-0000-0000-0000-000000000000}"/>
  <bookViews>
    <workbookView xWindow="-28920" yWindow="-120" windowWidth="29040" windowHeight="15720" activeTab="5" xr2:uid="{1D58E410-1888-4601-B3F4-2ED9D8CA600E}"/>
  </bookViews>
  <sheets>
    <sheet name="Year 1" sheetId="7" r:id="rId1"/>
    <sheet name="Year 2" sheetId="1" state="hidden" r:id="rId2"/>
    <sheet name="Total" sheetId="8" r:id="rId3"/>
    <sheet name="Travel Worksheet" sheetId="5" r:id="rId4"/>
    <sheet name="Example Budget - Year 1" sheetId="9" r:id="rId5"/>
    <sheet name="Instructions" sheetId="10"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2" i="7"/>
  <c r="G45" i="9"/>
  <c r="G22" i="9"/>
  <c r="F14" i="7"/>
  <c r="G14" i="7"/>
  <c r="G30" i="7"/>
  <c r="N79" i="5"/>
  <c r="N78" i="5"/>
  <c r="N77" i="5"/>
  <c r="N76" i="5"/>
  <c r="N75" i="5"/>
  <c r="N45" i="5"/>
  <c r="N44" i="5"/>
  <c r="N43" i="5"/>
  <c r="N42" i="5"/>
  <c r="N41" i="5"/>
  <c r="P81" i="5" l="1"/>
  <c r="P47" i="5"/>
  <c r="G30" i="1" l="1"/>
  <c r="G30" i="8"/>
  <c r="G47" i="8"/>
  <c r="G46" i="8"/>
  <c r="G45" i="8"/>
  <c r="G44" i="8"/>
  <c r="G43" i="8"/>
  <c r="G38" i="7"/>
  <c r="G13" i="7"/>
  <c r="W43" i="9"/>
  <c r="W42" i="9"/>
  <c r="W41" i="9"/>
  <c r="W34" i="9"/>
  <c r="W33" i="9"/>
  <c r="W32" i="9"/>
  <c r="W31" i="9"/>
  <c r="Y36" i="9" l="1"/>
  <c r="G28" i="9" s="1"/>
  <c r="Y45" i="9"/>
  <c r="Z47" i="9" l="1"/>
  <c r="G30" i="9" s="1"/>
  <c r="G29" i="9"/>
  <c r="N25" i="5"/>
  <c r="G23" i="8"/>
  <c r="F18" i="1"/>
  <c r="G18" i="1" s="1"/>
  <c r="F17" i="1"/>
  <c r="G17" i="1" s="1"/>
  <c r="F13" i="1"/>
  <c r="G13" i="1" s="1"/>
  <c r="F12" i="1"/>
  <c r="G12" i="1" s="1"/>
  <c r="G42" i="8"/>
  <c r="G41" i="8"/>
  <c r="G37" i="8"/>
  <c r="G36" i="8"/>
  <c r="G35" i="8"/>
  <c r="G34" i="8"/>
  <c r="B37" i="1"/>
  <c r="B37" i="8" s="1"/>
  <c r="B36" i="1"/>
  <c r="B36" i="8" s="1"/>
  <c r="B35" i="1"/>
  <c r="B35" i="8" s="1"/>
  <c r="B41" i="8"/>
  <c r="B34" i="8"/>
  <c r="G43" i="9"/>
  <c r="G37" i="9"/>
  <c r="G18" i="9"/>
  <c r="G17" i="9"/>
  <c r="F14" i="9"/>
  <c r="G14" i="9" s="1"/>
  <c r="G13" i="9"/>
  <c r="G12" i="9"/>
  <c r="F14" i="1"/>
  <c r="G14" i="1" s="1"/>
  <c r="B18" i="1"/>
  <c r="B18" i="8" s="1"/>
  <c r="B17" i="1"/>
  <c r="B17" i="8" s="1"/>
  <c r="B14" i="1"/>
  <c r="B14" i="8" s="1"/>
  <c r="B13" i="1"/>
  <c r="B13" i="8" s="1"/>
  <c r="B12" i="1"/>
  <c r="B12" i="8" s="1"/>
  <c r="G48" i="7"/>
  <c r="G18" i="7"/>
  <c r="G17" i="7"/>
  <c r="G12" i="7"/>
  <c r="D70" i="5"/>
  <c r="L68" i="5"/>
  <c r="N68" i="5" s="1"/>
  <c r="D68" i="5"/>
  <c r="L67" i="5"/>
  <c r="N67" i="5" s="1"/>
  <c r="D67" i="5"/>
  <c r="L66" i="5"/>
  <c r="N66" i="5" s="1"/>
  <c r="D66" i="5"/>
  <c r="L64" i="5"/>
  <c r="C63" i="5"/>
  <c r="D61" i="5"/>
  <c r="L59" i="5"/>
  <c r="N59" i="5" s="1"/>
  <c r="D59" i="5"/>
  <c r="L58" i="5"/>
  <c r="N58" i="5" s="1"/>
  <c r="D58" i="5"/>
  <c r="L57" i="5"/>
  <c r="N57" i="5" s="1"/>
  <c r="D57" i="5"/>
  <c r="L56" i="5"/>
  <c r="N56" i="5" s="1"/>
  <c r="D56" i="5"/>
  <c r="C53" i="5"/>
  <c r="N34" i="5"/>
  <c r="N33" i="5"/>
  <c r="N32" i="5"/>
  <c r="N24" i="5"/>
  <c r="N23" i="5"/>
  <c r="N22" i="5"/>
  <c r="G48" i="1"/>
  <c r="G38" i="1"/>
  <c r="P27" i="5" l="1"/>
  <c r="G38" i="8"/>
  <c r="G48" i="8"/>
  <c r="G12" i="8"/>
  <c r="G24" i="7"/>
  <c r="G13" i="8"/>
  <c r="G17" i="8"/>
  <c r="G18" i="8"/>
  <c r="G14" i="8"/>
  <c r="P70" i="5"/>
  <c r="P61" i="5"/>
  <c r="P36" i="5"/>
  <c r="G24" i="9"/>
  <c r="G19" i="9"/>
  <c r="G19" i="7"/>
  <c r="G19" i="1"/>
  <c r="G24" i="1"/>
  <c r="G50" i="7" l="1"/>
  <c r="G29" i="7"/>
  <c r="Q49" i="5"/>
  <c r="G29" i="1"/>
  <c r="Q83" i="5"/>
  <c r="G28" i="1"/>
  <c r="G28" i="7"/>
  <c r="G19" i="8"/>
  <c r="G24" i="8"/>
  <c r="G25" i="7"/>
  <c r="G22" i="8"/>
  <c r="G28" i="8"/>
  <c r="G31" i="1"/>
  <c r="G29" i="8"/>
  <c r="G25" i="9"/>
  <c r="G25" i="1"/>
  <c r="G50" i="1" s="1"/>
  <c r="Q85" i="5" l="1"/>
  <c r="G31" i="8" s="1"/>
  <c r="G25" i="8"/>
  <c r="G31" i="7"/>
  <c r="G5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6" authorId="0" shapeId="0" xr:uid="{2E345245-AC25-4F7C-89C3-72ACC56635BA}">
      <text>
        <r>
          <rPr>
            <b/>
            <sz val="9"/>
            <color indexed="81"/>
            <rFont val="Tahoma"/>
            <family val="2"/>
          </rPr>
          <t>Hulse, Jamie:</t>
        </r>
        <r>
          <rPr>
            <sz val="9"/>
            <color indexed="81"/>
            <rFont val="Tahoma"/>
            <family val="2"/>
          </rPr>
          <t xml:space="preserve">
Start date is July 1.</t>
        </r>
      </text>
    </comment>
    <comment ref="B11" authorId="0" shapeId="0" xr:uid="{72DD602D-701C-49CB-93F3-555511754D00}">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3E527076-5E93-46AE-8A7C-3E76DD4E9271}">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E4EBE4F1-E115-4506-9CA8-6330C1ED94DD}">
      <text>
        <r>
          <rPr>
            <b/>
            <sz val="9"/>
            <color indexed="81"/>
            <rFont val="Tahoma"/>
            <family val="2"/>
          </rPr>
          <t>Hulse, Jamie:</t>
        </r>
        <r>
          <rPr>
            <sz val="9"/>
            <color indexed="81"/>
            <rFont val="Tahoma"/>
            <family val="2"/>
          </rPr>
          <t xml:space="preserve">
Check with HR or AMS department contact for specific individual bi-weekly rate.</t>
        </r>
      </text>
    </comment>
    <comment ref="E14" authorId="0" shapeId="0" xr:uid="{9D6A198C-C8DA-4716-914A-7EA480B2774D}">
      <text>
        <r>
          <rPr>
            <b/>
            <sz val="9"/>
            <color indexed="81"/>
            <rFont val="Tahoma"/>
            <family val="2"/>
          </rPr>
          <t>Hulse, Jamie:</t>
        </r>
        <r>
          <rPr>
            <sz val="9"/>
            <color indexed="81"/>
            <rFont val="Tahoma"/>
            <family val="2"/>
          </rPr>
          <t xml:space="preserve">
GRA's typically have a 50% FTE.</t>
        </r>
      </text>
    </comment>
    <comment ref="F14" authorId="0" shapeId="0" xr:uid="{05BB555A-01A7-4CBD-B01D-83058EF95596}">
      <text>
        <r>
          <rPr>
            <b/>
            <sz val="9"/>
            <color indexed="81"/>
            <rFont val="Tahoma"/>
            <family val="2"/>
          </rPr>
          <t>Hulse, Jamie:</t>
        </r>
        <r>
          <rPr>
            <sz val="9"/>
            <color indexed="81"/>
            <rFont val="Tahoma"/>
            <family val="2"/>
          </rPr>
          <t xml:space="preserve">
$2,060 is the KU minimum bi-weekly amount required. Check with your HR or AMS department contact for departmental GRA minimum.</t>
        </r>
      </text>
    </comment>
    <comment ref="F17" authorId="0" shapeId="0" xr:uid="{AE78546E-8AF6-49F0-AAE3-0AC3B9F4F7C8}">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may be revised up or down, but not below $10.25/hour. </t>
        </r>
      </text>
    </comment>
    <comment ref="F18" authorId="0" shapeId="0" xr:uid="{5FC9858E-7911-4AC4-9FFD-46DF87C860B2}">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B25D7186-65F6-4F70-BB3B-E0D31BD92F10}">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0BEF0D74-A977-436E-90F6-25F5A2C1215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E4B78FE3-E5B9-411A-B875-86EBC8C1D5A2}">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B19F3221-4CE7-443C-B6A3-F7422293839E}">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20BE964E-C122-4C9B-9F25-1A557F13FC55}">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4824357B-D5F7-476E-ABD8-62128548A5CF}">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5D2DFC6F-9251-44AC-A6BA-2DBAA0B33827}">
      <text>
        <r>
          <rPr>
            <b/>
            <sz val="9"/>
            <color indexed="81"/>
            <rFont val="Tahoma"/>
            <family val="2"/>
          </rPr>
          <t>Hulse, Jamie:</t>
        </r>
        <r>
          <rPr>
            <sz val="9"/>
            <color indexed="81"/>
            <rFont val="Tahoma"/>
            <family val="2"/>
          </rPr>
          <t xml:space="preserve">
Check with HR or AMS department contact for specific individual bi-weekly rate.</t>
        </r>
      </text>
    </comment>
    <comment ref="E14" authorId="0" shapeId="0" xr:uid="{1BB3EAF8-8149-4599-A502-619C49CDAEE2}">
      <text>
        <r>
          <rPr>
            <b/>
            <sz val="9"/>
            <color indexed="81"/>
            <rFont val="Tahoma"/>
            <family val="2"/>
          </rPr>
          <t>Hulse, Jamie:</t>
        </r>
        <r>
          <rPr>
            <sz val="9"/>
            <color indexed="81"/>
            <rFont val="Tahoma"/>
            <family val="2"/>
          </rPr>
          <t xml:space="preserve">
GRA's typically have a 50% FTE.</t>
        </r>
      </text>
    </comment>
    <comment ref="F14" authorId="0" shapeId="0" xr:uid="{551F0BC5-F584-4590-A81F-B46988BA39BC}">
      <text>
        <r>
          <rPr>
            <b/>
            <sz val="9"/>
            <color indexed="81"/>
            <rFont val="Tahoma"/>
            <family val="2"/>
          </rPr>
          <t>Hulse, Jamie:</t>
        </r>
        <r>
          <rPr>
            <sz val="9"/>
            <color indexed="81"/>
            <rFont val="Tahoma"/>
            <family val="2"/>
          </rPr>
          <t xml:space="preserve">
$2,060 is the KU minimum bi-weekly amount required. This cell includes a 3% escalation over Y1. Check with your HR or AMS department for departmental GRA minimum.</t>
        </r>
      </text>
    </comment>
    <comment ref="F17" authorId="0" shapeId="0" xr:uid="{0B436717-1478-4F2C-915E-A560B7665299}">
      <text>
        <r>
          <rPr>
            <b/>
            <sz val="9"/>
            <color indexed="81"/>
            <rFont val="Tahoma"/>
            <family val="2"/>
          </rPr>
          <t>Hulse, Jamie:</t>
        </r>
        <r>
          <rPr>
            <sz val="9"/>
            <color indexed="81"/>
            <rFont val="Tahoma"/>
            <family val="2"/>
          </rPr>
          <t xml:space="preserve">
Y2 includes a 3% salary rate escalation.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65DE8213-0247-470E-9B1A-B343E09B62FE}">
      <text>
        <r>
          <rPr>
            <b/>
            <sz val="9"/>
            <color indexed="81"/>
            <rFont val="Tahoma"/>
            <family val="2"/>
          </rPr>
          <t>Hulse, Jamie:</t>
        </r>
        <r>
          <rPr>
            <sz val="9"/>
            <color indexed="81"/>
            <rFont val="Tahoma"/>
            <family val="2"/>
          </rPr>
          <t xml:space="preserve">
Y2 includes a 3% salary rate escalation.
$10.25/hour is the KU student hourly minimum rate.
You can enter a higher hourly rate in this cell.</t>
        </r>
      </text>
    </comment>
    <comment ref="B21" authorId="0" shapeId="0" xr:uid="{09829546-5C6F-42E3-A5DA-FF9154F320AD}">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C. Fringe</t>
        </r>
        <r>
          <rPr>
            <sz val="9"/>
            <color indexed="81"/>
            <rFont val="Tahoma"/>
            <family val="2"/>
          </rPr>
          <t xml:space="preserve">, </t>
        </r>
        <r>
          <rPr>
            <b/>
            <sz val="9"/>
            <color indexed="81"/>
            <rFont val="Tahoma"/>
            <family val="2"/>
          </rPr>
          <t>Rows 24-28</t>
        </r>
        <r>
          <rPr>
            <sz val="9"/>
            <color indexed="81"/>
            <rFont val="Tahoma"/>
            <family val="2"/>
          </rPr>
          <t>. Fringe will autocalculate from salary section.</t>
        </r>
      </text>
    </comment>
    <comment ref="B27" authorId="0" shapeId="0" xr:uid="{1FD4859D-FAE7-4AA2-A3DD-E24EAB939A72}">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9147FE4A-A749-408C-AD4E-832A95DAB9F5}">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5037DA3A-B8D3-4B12-BE07-E040C45552E7}">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 ref="B41" authorId="0" shapeId="0" xr:uid="{A33BD127-B348-4D6F-8F81-26DF3E9733CB}">
      <text>
        <r>
          <rPr>
            <b/>
            <sz val="9"/>
            <color indexed="81"/>
            <rFont val="Tahoma"/>
            <family val="2"/>
          </rPr>
          <t>Hulse, Jamie:</t>
        </r>
        <r>
          <rPr>
            <sz val="9"/>
            <color indexed="81"/>
            <rFont val="Tahoma"/>
            <family val="2"/>
          </rPr>
          <t xml:space="preserve">
If applicable, enter a description of each item of equipment in cells B30, B31 and B32 to match the requirements listed in B29.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068EA194-D112-4046-803E-2BD0B63BCC8B}">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876EF31D-0A37-4D56-90CE-E65DFE839453}">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329D7FDE-80EE-457A-9BE6-21132C2E8CB9}">
      <text>
        <r>
          <rPr>
            <b/>
            <sz val="9"/>
            <color indexed="81"/>
            <rFont val="Tahoma"/>
            <family val="2"/>
          </rPr>
          <t>Hulse, Jamie:</t>
        </r>
        <r>
          <rPr>
            <sz val="9"/>
            <color indexed="81"/>
            <rFont val="Tahoma"/>
            <family val="2"/>
          </rPr>
          <t xml:space="preserve">
Check with department for specific individual bi-weekly rate.</t>
        </r>
      </text>
    </comment>
    <comment ref="F14" authorId="0" shapeId="0" xr:uid="{6876B4A2-F099-417F-BA8C-0D3FF78FEC05}">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17" authorId="0" shapeId="0" xr:uid="{92A47471-E792-431D-92A2-299ECE175D6A}">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BC9468AD-7115-480D-8316-3247A5A3A8D9}">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09427529-7EE1-411D-8850-6850108110B8}">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BF320027-16F9-46B7-A082-30DC4401E62B}">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3" authorId="0" shapeId="0" xr:uid="{D3085589-4EAF-4C04-AFC1-65453BDB0559}">
      <text>
        <r>
          <rPr>
            <b/>
            <sz val="9"/>
            <color indexed="81"/>
            <rFont val="Tahoma"/>
            <family val="2"/>
          </rPr>
          <t>Hulse, Jamie:</t>
        </r>
        <r>
          <rPr>
            <sz val="9"/>
            <color indexed="81"/>
            <rFont val="Tahoma"/>
            <family val="2"/>
          </rPr>
          <t xml:space="preserve">
Research materials and supplies means all tangible personal property. A computing device is a supply if the acquisition cost is less than the lesser of the capitalization level established by the non-Federal entity for financial statement purposes or $5,000, regardless of the length of its useful life. </t>
        </r>
      </text>
    </comment>
    <comment ref="B40" authorId="0" shapeId="0" xr:uid="{DE742C63-CDB1-4BAF-825F-EF96E45AB693}">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Hulse, Jamie</author>
  </authors>
  <commentList>
    <comment ref="B11" authorId="0" shapeId="0" xr:uid="{7C518642-41E9-446E-BCD5-8ADAD650902A}">
      <text>
        <r>
          <rPr>
            <b/>
            <sz val="9"/>
            <color indexed="81"/>
            <rFont val="Tahoma"/>
            <family val="2"/>
          </rPr>
          <t>Hulse, Jamie:</t>
        </r>
        <r>
          <rPr>
            <sz val="9"/>
            <color indexed="81"/>
            <rFont val="Tahoma"/>
            <family val="2"/>
          </rPr>
          <t xml:space="preserve">
Only complete the rows that are applicable. 
Enter employee name if known, or 'TBD' for 'To Be Determined' if not yet known.</t>
        </r>
      </text>
    </comment>
    <comment ref="E11" authorId="0" shapeId="0" xr:uid="{B1019E20-157B-4D27-B7F5-514CCA04687D}">
      <text>
        <r>
          <rPr>
            <b/>
            <sz val="9"/>
            <color indexed="81"/>
            <rFont val="Tahoma"/>
            <family val="2"/>
          </rPr>
          <t>Hulse, Jamie:</t>
        </r>
        <r>
          <rPr>
            <sz val="9"/>
            <color indexed="81"/>
            <rFont val="Tahoma"/>
            <family val="2"/>
          </rPr>
          <t xml:space="preserve">
The calculation of full-time equivalent (FTE) is an employee's scheduled hours divided by the employer's hours for a full-time workweek. 
When an employer has a 40-hour workweek, employees who are scheduled to work 40 hours per week are 100% FTE. Employees scheduled to work 20 hours per week are 50% FTE.</t>
        </r>
      </text>
    </comment>
    <comment ref="F11" authorId="0" shapeId="0" xr:uid="{AC9521DB-FBEF-4157-BBA9-D3AC7C6AF06E}">
      <text>
        <r>
          <rPr>
            <b/>
            <sz val="9"/>
            <color indexed="81"/>
            <rFont val="Tahoma"/>
            <family val="2"/>
          </rPr>
          <t>Hulse, Jamie:</t>
        </r>
        <r>
          <rPr>
            <sz val="9"/>
            <color indexed="81"/>
            <rFont val="Tahoma"/>
            <family val="2"/>
          </rPr>
          <t xml:space="preserve">
Check with department for specific individual bi-weekly rate.</t>
        </r>
      </text>
    </comment>
    <comment ref="E14" authorId="0" shapeId="0" xr:uid="{D1546E3F-F284-4827-9BA1-A42C07A89F99}">
      <text>
        <r>
          <rPr>
            <b/>
            <sz val="9"/>
            <color indexed="81"/>
            <rFont val="Tahoma"/>
            <family val="2"/>
          </rPr>
          <t>Hulse, Jamie:</t>
        </r>
        <r>
          <rPr>
            <sz val="9"/>
            <color indexed="81"/>
            <rFont val="Tahoma"/>
            <family val="2"/>
          </rPr>
          <t xml:space="preserve">
GRA's typically have a 50% FTE.</t>
        </r>
      </text>
    </comment>
    <comment ref="F14" authorId="0" shapeId="0" xr:uid="{D2032FE4-B09C-480F-9E72-17949A8CE8A8}">
      <text>
        <r>
          <rPr>
            <b/>
            <sz val="9"/>
            <color indexed="81"/>
            <rFont val="Tahoma"/>
            <family val="2"/>
          </rPr>
          <t>Hulse, Jamie:</t>
        </r>
        <r>
          <rPr>
            <sz val="9"/>
            <color indexed="81"/>
            <rFont val="Tahoma"/>
            <family val="2"/>
          </rPr>
          <t xml:space="preserve">
$2,010 is the KU minimum bi-weekly amount required for 2024-2025. Check with your department for departmental GRA minimum.</t>
        </r>
      </text>
    </comment>
    <comment ref="F17" authorId="0" shapeId="0" xr:uid="{E12A39C9-183D-46E6-A733-58C71275AD93}">
      <text>
        <r>
          <rPr>
            <b/>
            <sz val="9"/>
            <color indexed="81"/>
            <rFont val="Tahoma"/>
            <family val="2"/>
          </rPr>
          <t>Hulse, Jamie:</t>
        </r>
        <r>
          <rPr>
            <sz val="9"/>
            <color indexed="81"/>
            <rFont val="Tahoma"/>
            <family val="2"/>
          </rPr>
          <t xml:space="preserve">
$15/hour is entered as a placeholder/suggested hourly rate.
$10.25/hour is the KU minimum hourly student pay rate. 
Check with your department to see if there is a departmental GA hourly rate minimum. 
This hourly rate can be revised up or down, but not below $10.25/hour. </t>
        </r>
      </text>
    </comment>
    <comment ref="F18" authorId="0" shapeId="0" xr:uid="{707EF75A-4ADF-4BA7-B64A-39B48960B635}">
      <text>
        <r>
          <rPr>
            <b/>
            <sz val="9"/>
            <color indexed="81"/>
            <rFont val="Tahoma"/>
            <family val="2"/>
          </rPr>
          <t>Hulse, Jamie:</t>
        </r>
        <r>
          <rPr>
            <sz val="9"/>
            <color indexed="81"/>
            <rFont val="Tahoma"/>
            <family val="2"/>
          </rPr>
          <t xml:space="preserve">
$10.25/hour is the KU student hourly minimum rate.
You can enter a higher hourly rate in this cell.</t>
        </r>
      </text>
    </comment>
    <comment ref="B21" authorId="0" shapeId="0" xr:uid="{335778F4-9EC0-419F-844C-F88839FB7187}">
      <text>
        <r>
          <rPr>
            <b/>
            <sz val="9"/>
            <color indexed="81"/>
            <rFont val="Tahoma"/>
            <family val="2"/>
          </rPr>
          <t>Hulse, Jamie:</t>
        </r>
        <r>
          <rPr>
            <sz val="9"/>
            <color indexed="81"/>
            <rFont val="Tahoma"/>
            <family val="2"/>
          </rPr>
          <t xml:space="preserve">
DO NOT enter any information or amounts in section </t>
        </r>
        <r>
          <rPr>
            <b/>
            <sz val="9"/>
            <color indexed="81"/>
            <rFont val="Tahoma"/>
            <family val="2"/>
          </rPr>
          <t>B. Fringe</t>
        </r>
        <r>
          <rPr>
            <sz val="9"/>
            <color indexed="81"/>
            <rFont val="Tahoma"/>
            <family val="2"/>
          </rPr>
          <t xml:space="preserve">, </t>
        </r>
        <r>
          <rPr>
            <b/>
            <sz val="9"/>
            <color indexed="81"/>
            <rFont val="Tahoma"/>
            <family val="2"/>
          </rPr>
          <t>Rows 22-25</t>
        </r>
        <r>
          <rPr>
            <sz val="9"/>
            <color indexed="81"/>
            <rFont val="Tahoma"/>
            <family val="2"/>
          </rPr>
          <t>. Fringe will autocalculate from salary section.</t>
        </r>
      </text>
    </comment>
    <comment ref="B27" authorId="0" shapeId="0" xr:uid="{1547E88E-6151-44E4-8C54-1964428AA436}">
      <text>
        <r>
          <rPr>
            <b/>
            <sz val="9"/>
            <color indexed="81"/>
            <rFont val="Tahoma"/>
            <family val="2"/>
          </rPr>
          <t>Hulse, Jamie:</t>
        </r>
        <r>
          <rPr>
            <sz val="9"/>
            <color indexed="81"/>
            <rFont val="Tahoma"/>
            <family val="2"/>
          </rPr>
          <t xml:space="preserve">
DO NOT ENTER any information in these cells. 
Use the Travel Worksheet tab at the bottom of the spreadsheet to enter travel details. 
Expense amounts willl auto populate onto this Year's tab from the Travel Worksheet tab.</t>
        </r>
      </text>
    </comment>
    <comment ref="B32" authorId="0" shapeId="0" xr:uid="{02F5249F-2801-4085-B8E5-32E2E492910F}">
      <text>
        <r>
          <rPr>
            <b/>
            <sz val="9"/>
            <color indexed="81"/>
            <rFont val="Tahoma"/>
            <family val="2"/>
          </rPr>
          <t>Hulse, Jamie:</t>
        </r>
        <r>
          <rPr>
            <sz val="9"/>
            <color indexed="81"/>
            <rFont val="Tahoma"/>
            <family val="2"/>
          </rPr>
          <t xml:space="preserve">
Research materials and supplies means all tangible personal property other than those described in the definition of equipment in the Equipment section of this spreadsheet. A computing device is a supply if the acquisition cost is less than the lesser of the capitalization level established by the non-Federal entity for financial statement purposes or $5,000, regardless of the length of its useful life. </t>
        </r>
      </text>
    </comment>
    <comment ref="B39" authorId="0" shapeId="0" xr:uid="{AF95FAA7-5419-4F0A-91B5-70DEF0FB183A}">
      <text>
        <r>
          <rPr>
            <b/>
            <sz val="9"/>
            <color indexed="81"/>
            <rFont val="Tahoma"/>
            <family val="2"/>
          </rPr>
          <t>Hulse, Jamie:</t>
        </r>
        <r>
          <rPr>
            <sz val="9"/>
            <color indexed="81"/>
            <rFont val="Tahoma"/>
            <family val="2"/>
          </rPr>
          <t xml:space="preserve">
Other Costs could include: Publications, Consultant Services, Computer Services, testing fees and/or processing fees.</t>
        </r>
      </text>
    </comment>
  </commentList>
</comments>
</file>

<file path=xl/sharedStrings.xml><?xml version="1.0" encoding="utf-8"?>
<sst xmlns="http://schemas.openxmlformats.org/spreadsheetml/2006/main" count="326" uniqueCount="145">
  <si>
    <t>PI Name:</t>
  </si>
  <si>
    <t>Proposal Title:</t>
  </si>
  <si>
    <t>Project End Date:</t>
  </si>
  <si>
    <t>Project Start Date:</t>
  </si>
  <si>
    <t>Research Materials &amp; Supplies</t>
  </si>
  <si>
    <t>A.</t>
  </si>
  <si>
    <t>B.</t>
  </si>
  <si>
    <t>C.</t>
  </si>
  <si>
    <t>D.</t>
  </si>
  <si>
    <t>E.</t>
  </si>
  <si>
    <t>TRAVEL - Year 1</t>
  </si>
  <si>
    <t># Persons</t>
  </si>
  <si>
    <t>Trips</t>
  </si>
  <si>
    <t>Days</t>
  </si>
  <si>
    <t>Amount</t>
  </si>
  <si>
    <t>Transportation (airfare)</t>
  </si>
  <si>
    <t>Per diem</t>
  </si>
  <si>
    <t>Lodging</t>
  </si>
  <si>
    <t>Total (a)</t>
  </si>
  <si>
    <t>Miles</t>
  </si>
  <si>
    <t>Total (b)</t>
  </si>
  <si>
    <t>Ground transportation</t>
  </si>
  <si>
    <t>Total Year 1 Travel</t>
  </si>
  <si>
    <t>(a) Domestic Travel with airfare</t>
  </si>
  <si>
    <t>(b) Domestic Travel in personal vehicle</t>
  </si>
  <si>
    <t xml:space="preserve">Transportation (personal vehicle) </t>
  </si>
  <si>
    <t xml:space="preserve">Total Budgeted Travel </t>
  </si>
  <si>
    <t>Total Year 2 Travel</t>
  </si>
  <si>
    <t>Travel - Domestic</t>
  </si>
  <si>
    <t>Fringe</t>
  </si>
  <si>
    <t>F.</t>
  </si>
  <si>
    <t>37% faculty and staff</t>
  </si>
  <si>
    <t>15% students (employed 76% or more)</t>
  </si>
  <si>
    <t>7% students (employed 75% or less)</t>
  </si>
  <si>
    <t>Bi-weekly Rate</t>
  </si>
  <si>
    <t>Salary Amount will autocalculate</t>
  </si>
  <si>
    <t>Enter FTE</t>
  </si>
  <si>
    <t>Other Personnel</t>
  </si>
  <si>
    <t>Total Proposed Costs - Year 1</t>
  </si>
  <si>
    <t>Total Other Personnel</t>
  </si>
  <si>
    <t>Total Fringe</t>
  </si>
  <si>
    <t>Hover over red triangle in top of cells for instructions and additional information.</t>
  </si>
  <si>
    <t>Total Equipment</t>
  </si>
  <si>
    <t>Domestic travel with airfare</t>
  </si>
  <si>
    <t>Domestic travel in personal vehicle</t>
  </si>
  <si>
    <t>Total Travel</t>
  </si>
  <si>
    <t>Total Research Materials &amp; Supplies</t>
  </si>
  <si>
    <t># of total hours for the year</t>
  </si>
  <si>
    <t># of Persons</t>
  </si>
  <si>
    <t>Enter description of materials or supplies here and in rows below, if applicable.</t>
  </si>
  <si>
    <t>Enter information (if applicable) into gold cells in the spreadsheet.</t>
  </si>
  <si>
    <t>Travel - Year 2</t>
  </si>
  <si>
    <t>Other Costs</t>
  </si>
  <si>
    <t>Enter description of Other Costs here and in rows below, if applicable.</t>
  </si>
  <si>
    <t>Total Other Costs</t>
  </si>
  <si>
    <t>Total Proposed Costs - Year 2</t>
  </si>
  <si>
    <t>Total Proposed Costs</t>
  </si>
  <si>
    <t>DO NOT FILL OUT ANY INFORMATION OR AMOUNTS IN THIS TOTAL TAB.</t>
  </si>
  <si>
    <t>Jayla Jayhawk</t>
  </si>
  <si>
    <t>Jayhawks Research</t>
  </si>
  <si>
    <t>ONLY enter information, if applicable, into the cells highlighted in gold below.</t>
  </si>
  <si>
    <t>Enter Travel details on Travel Worksheet tab</t>
  </si>
  <si>
    <t>EXAMPLE TRAVEL WORKSHEET YEAR 1</t>
  </si>
  <si>
    <t># of Bi-weeks</t>
  </si>
  <si>
    <t>Hourly Rate</t>
  </si>
  <si>
    <t>Reproduction of archival materials</t>
  </si>
  <si>
    <t xml:space="preserve">Lab consumables </t>
  </si>
  <si>
    <t>Foreign Travel</t>
  </si>
  <si>
    <t>(c)</t>
  </si>
  <si>
    <t>Registration</t>
  </si>
  <si>
    <t>Total (c)</t>
  </si>
  <si>
    <t>Foreign travel</t>
  </si>
  <si>
    <t xml:space="preserve">Travel </t>
  </si>
  <si>
    <t>*Mileage to/from KC Airport; airport parking; ground transportation at destination.</t>
  </si>
  <si>
    <t>Formulas will autocalculate the Amounts in Column N, and in the cells in Column P labeled 'Total' , and the Totals will auto-populate to the Year 1 worksheet, and the Year 2 worksheet, and the Total worksheet.</t>
  </si>
  <si>
    <t>TBD or Name, Postdoctoral Researcher</t>
  </si>
  <si>
    <t>TBD or Name, Graduate Research Student</t>
  </si>
  <si>
    <t>TBD or Name, Graduate Assistant</t>
  </si>
  <si>
    <t xml:space="preserve">TBD or Name, Undergraduate Student </t>
  </si>
  <si>
    <t>Year 1 tab, Rows 4-7:</t>
  </si>
  <si>
    <t>1.    At the top of the Year 1 budget tab in Rows 4-7, enter:</t>
  </si>
  <si>
    <t>Salaries and Wages</t>
  </si>
  <si>
    <t>Fringe benefits will be calculated based on standard rates for each type of appointment and will display in the appropriate line. Do not enter anything in this section.</t>
  </si>
  <si>
    <t>Travel costs for KU personnel should be budgeted using the Travel Worksheet tab at the bottom of the budget spreadsheet. Do not enter data directly into the Travel section of the budget spreadsheet.</t>
  </si>
  <si>
    <t>For trips requiring airfare, use travel table (a). For regional travel using a personal car, use travel table (b). For foreign travel, use travel table (c).</t>
  </si>
  <si>
    <t>Travel Table (a) Domestic travel with airfare:</t>
  </si>
  <si>
    <t>Travel Table (c) Foreign travel with airfare:</t>
  </si>
  <si>
    <r>
      <t>Travel Table (b) Domestic travel in personal vehicle:</t>
    </r>
    <r>
      <rPr>
        <sz val="11"/>
        <color rgb="FF333333"/>
        <rFont val="Arial"/>
        <family val="2"/>
      </rPr>
      <t> </t>
    </r>
  </si>
  <si>
    <t>Do not enter any information into the Total tab. It is for reference display purposes only.</t>
  </si>
  <si>
    <t>Principal Investigator Name:</t>
  </si>
  <si>
    <t>Budget for KU PIVOT FUND PROGRAM</t>
  </si>
  <si>
    <t>*Ground transportation</t>
  </si>
  <si>
    <r>
      <rPr>
        <sz val="12"/>
        <rFont val="Arial"/>
        <family val="2"/>
      </rPr>
      <t>*The Principal Investigator (PI) is responsible for ensuring that travel budgets are adequate for the travel needs of this proposed project. Approved per diem rates for lodging, meals, and incidentals by location can be found at</t>
    </r>
    <r>
      <rPr>
        <sz val="12"/>
        <color theme="10"/>
        <rFont val="Arial"/>
        <family val="2"/>
      </rPr>
      <t xml:space="preserve"> </t>
    </r>
    <r>
      <rPr>
        <b/>
        <u/>
        <sz val="12"/>
        <color rgb="FF00B050"/>
        <rFont val="Arial"/>
        <family val="2"/>
      </rPr>
      <t>http://www.gsa.gov/perdiem</t>
    </r>
  </si>
  <si>
    <r>
      <rPr>
        <sz val="12"/>
        <rFont val="Arial"/>
        <family val="2"/>
      </rPr>
      <t>**Travelers requesting a lower per diem rate than the approved rate for their location must complete a per diem exception form before travel.  The "Per Diem Exceptions" form can be found at</t>
    </r>
    <r>
      <rPr>
        <sz val="12"/>
        <color theme="10"/>
        <rFont val="Arial"/>
        <family val="2"/>
      </rPr>
      <t xml:space="preserve"> </t>
    </r>
    <r>
      <rPr>
        <b/>
        <u/>
        <sz val="12"/>
        <color rgb="FF00B050"/>
        <rFont val="Arial"/>
        <family val="2"/>
      </rPr>
      <t xml:space="preserve">http://research.ku.edu/ku-research-administration-forms </t>
    </r>
  </si>
  <si>
    <r>
      <rPr>
        <sz val="12"/>
        <rFont val="Arial"/>
        <family val="2"/>
      </rPr>
      <t>***Travelers may opt to claim actual expenses in lieu of per diem as long as the expenses are allowable and are documented with actual receipts.  Reimbursement for actual expense may not exceed the approved per diem rate at</t>
    </r>
    <r>
      <rPr>
        <sz val="12"/>
        <color theme="10"/>
        <rFont val="Arial"/>
        <family val="2"/>
      </rPr>
      <t xml:space="preserve"> </t>
    </r>
    <r>
      <rPr>
        <b/>
        <u/>
        <sz val="12"/>
        <color rgb="FF00B050"/>
        <rFont val="Arial"/>
        <family val="2"/>
      </rPr>
      <t>http://www.gsa.gov/perdiem</t>
    </r>
  </si>
  <si>
    <t xml:space="preserve">SALARIES and WAGES </t>
  </si>
  <si>
    <t>SALARIES and WAGES</t>
  </si>
  <si>
    <t>TBD or Name, Research Staff</t>
  </si>
  <si>
    <t>2.    Your departmental HR or AMS contact can assist you with providing biweekly salary rates as needed.</t>
  </si>
  <si>
    <r>
      <rPr>
        <b/>
        <sz val="11"/>
        <color rgb="FF333333"/>
        <rFont val="Arial"/>
        <family val="2"/>
      </rPr>
      <t>C4: </t>
    </r>
    <r>
      <rPr>
        <sz val="11"/>
        <color rgb="FF333333"/>
        <rFont val="Arial"/>
        <family val="2"/>
      </rPr>
      <t xml:space="preserve">   PI name </t>
    </r>
  </si>
  <si>
    <r>
      <rPr>
        <b/>
        <sz val="11"/>
        <color rgb="FF333333"/>
        <rFont val="Arial"/>
        <family val="2"/>
      </rPr>
      <t xml:space="preserve">C5:    </t>
    </r>
    <r>
      <rPr>
        <sz val="11"/>
        <color rgb="FF333333"/>
        <rFont val="Arial"/>
        <family val="2"/>
      </rPr>
      <t>Proposal title</t>
    </r>
  </si>
  <si>
    <r>
      <t xml:space="preserve">C6:   </t>
    </r>
    <r>
      <rPr>
        <sz val="11"/>
        <color rgb="FF333333"/>
        <rFont val="Arial"/>
        <family val="2"/>
      </rPr>
      <t>The project start date is July 1, 2026</t>
    </r>
  </si>
  <si>
    <r>
      <t>C7:</t>
    </r>
    <r>
      <rPr>
        <sz val="11"/>
        <color rgb="FF333333"/>
        <rFont val="Arial"/>
        <family val="2"/>
      </rPr>
      <t xml:space="preserve">   The project end date is June 30, 2027</t>
    </r>
  </si>
  <si>
    <r>
      <t>D12:</t>
    </r>
    <r>
      <rPr>
        <sz val="11"/>
        <color rgb="FF333333"/>
        <rFont val="Arial"/>
        <family val="2"/>
      </rPr>
      <t xml:space="preserve"> Enter the number of bi-weeks</t>
    </r>
  </si>
  <si>
    <r>
      <t>E12:</t>
    </r>
    <r>
      <rPr>
        <sz val="11"/>
        <color rgb="FF333333"/>
        <rFont val="Arial"/>
        <family val="2"/>
      </rPr>
      <t xml:space="preserve"> Enter the FTE (percent of effort)</t>
    </r>
  </si>
  <si>
    <r>
      <t>F12:</t>
    </r>
    <r>
      <rPr>
        <sz val="11"/>
        <color rgb="FF333333"/>
        <rFont val="Arial"/>
        <family val="2"/>
      </rPr>
      <t xml:space="preserve"> Enter the biweekly rate for that individual</t>
    </r>
  </si>
  <si>
    <r>
      <t xml:space="preserve">G12: </t>
    </r>
    <r>
      <rPr>
        <sz val="11"/>
        <color rgb="FF333333"/>
        <rFont val="Arial"/>
        <family val="2"/>
      </rPr>
      <t>The total salary will be auto-calculated and displayed.</t>
    </r>
  </si>
  <si>
    <r>
      <t>Postdoctoral Associate</t>
    </r>
    <r>
      <rPr>
        <sz val="11"/>
        <color rgb="FF333333"/>
        <rFont val="Arial"/>
        <family val="2"/>
      </rPr>
      <t>: If requesting salary for a postdoc, enter the name of the postdoc, or TBD if it is to be determined.</t>
    </r>
  </si>
  <si>
    <r>
      <t>D13:</t>
    </r>
    <r>
      <rPr>
        <sz val="11"/>
        <color rgb="FF333333"/>
        <rFont val="Arial"/>
        <family val="2"/>
      </rPr>
      <t xml:space="preserve"> Enter the number of bi-weeks</t>
    </r>
  </si>
  <si>
    <r>
      <t>E13:</t>
    </r>
    <r>
      <rPr>
        <sz val="11"/>
        <color rgb="FF333333"/>
        <rFont val="Arial"/>
        <family val="2"/>
      </rPr>
      <t xml:space="preserve"> Enter the FTE (percent of effort)</t>
    </r>
  </si>
  <si>
    <r>
      <t>F13:</t>
    </r>
    <r>
      <rPr>
        <sz val="11"/>
        <color rgb="FF333333"/>
        <rFont val="Arial"/>
        <family val="2"/>
      </rPr>
      <t xml:space="preserve"> Enter the biweekly rate for that individual</t>
    </r>
  </si>
  <si>
    <r>
      <t xml:space="preserve">G13: </t>
    </r>
    <r>
      <rPr>
        <sz val="11"/>
        <color rgb="FF333333"/>
        <rFont val="Arial"/>
        <family val="2"/>
      </rPr>
      <t>The total salary will be auto-calculated and displayed.</t>
    </r>
  </si>
  <si>
    <r>
      <t>Research Staff</t>
    </r>
    <r>
      <rPr>
        <sz val="11"/>
        <color rgb="FF333333"/>
        <rFont val="Arial"/>
        <family val="2"/>
      </rPr>
      <t>: If requesting salary for Research Staff, enter the name of the Research Staff, or TBD if it is to be determined.</t>
    </r>
  </si>
  <si>
    <r>
      <t>D14:</t>
    </r>
    <r>
      <rPr>
        <sz val="11"/>
        <color rgb="FF333333"/>
        <rFont val="Arial"/>
        <family val="2"/>
      </rPr>
      <t xml:space="preserve"> Enter the number of bi-weeks</t>
    </r>
    <r>
      <rPr>
        <b/>
        <sz val="11"/>
        <color rgb="FF333333"/>
        <rFont val="Arial"/>
        <family val="2"/>
      </rPr>
      <t xml:space="preserve"> </t>
    </r>
  </si>
  <si>
    <r>
      <t>E14:</t>
    </r>
    <r>
      <rPr>
        <sz val="11"/>
        <color rgb="FF333333"/>
        <rFont val="Arial"/>
        <family val="2"/>
      </rPr>
      <t xml:space="preserve"> Enter the FTE for the GRA. (50% is typical)</t>
    </r>
  </si>
  <si>
    <r>
      <t>F14:</t>
    </r>
    <r>
      <rPr>
        <sz val="11"/>
        <color rgb="FF333333"/>
        <rFont val="Arial"/>
        <family val="2"/>
      </rPr>
      <t xml:space="preserve"> The minimum GRA salary is displayed. You can increase this rate to follow your department’s guidelines, but you may not reduce this rate. </t>
    </r>
  </si>
  <si>
    <r>
      <t>G14:</t>
    </r>
    <r>
      <rPr>
        <sz val="11"/>
        <color rgb="FF333333"/>
        <rFont val="Arial"/>
        <family val="2"/>
      </rPr>
      <t xml:space="preserve"> The total salary will be auto-calculated and displayed.</t>
    </r>
  </si>
  <si>
    <r>
      <t xml:space="preserve">Graduate Research Student (GRA): </t>
    </r>
    <r>
      <rPr>
        <sz val="11"/>
        <color rgb="FF333333"/>
        <rFont val="Arial"/>
        <family val="2"/>
      </rPr>
      <t>Graduate students who are doing work that is related to their degree program should be categorized as GRAs. If requesting salary for a GRA, enter the name of the student if known, or TBD if it is to be determined.</t>
    </r>
  </si>
  <si>
    <r>
      <t>Graduate Assistant (GA)</t>
    </r>
    <r>
      <rPr>
        <sz val="11"/>
        <color rgb="FF333333"/>
        <rFont val="Arial"/>
        <family val="2"/>
      </rPr>
      <t xml:space="preserve">: Graduate students who are doing work that is not related to their degree program may be categorized as GAs. </t>
    </r>
  </si>
  <si>
    <r>
      <t xml:space="preserve">C17: </t>
    </r>
    <r>
      <rPr>
        <sz val="11"/>
        <color rgb="FF333333"/>
        <rFont val="Arial"/>
        <family val="2"/>
      </rPr>
      <t>Enter number of Persons.</t>
    </r>
  </si>
  <si>
    <r>
      <t>D17:</t>
    </r>
    <r>
      <rPr>
        <sz val="11"/>
        <color rgb="FF333333"/>
        <rFont val="Arial"/>
        <family val="2"/>
      </rPr>
      <t xml:space="preserve"> Enter the number of total hours for the year</t>
    </r>
  </si>
  <si>
    <r>
      <t>F17:</t>
    </r>
    <r>
      <rPr>
        <sz val="11"/>
        <color rgb="FF333333"/>
        <rFont val="Arial"/>
        <family val="2"/>
      </rPr>
      <t xml:space="preserve"> The minimum recommended GA hourly rate is displayed. You can adjust this rate to follow your department’s guidelines. </t>
    </r>
  </si>
  <si>
    <r>
      <t>G17:</t>
    </r>
    <r>
      <rPr>
        <sz val="11"/>
        <color rgb="FF333333"/>
        <rFont val="Arial"/>
        <family val="2"/>
      </rPr>
      <t xml:space="preserve"> The total salary will be auto-calculated and displayed.</t>
    </r>
  </si>
  <si>
    <r>
      <t>A.</t>
    </r>
    <r>
      <rPr>
        <sz val="11"/>
        <color rgb="FF333333"/>
        <rFont val="Times New Roman"/>
        <family val="1"/>
      </rPr>
      <t xml:space="preserve">   </t>
    </r>
    <r>
      <rPr>
        <u/>
        <sz val="11"/>
        <color rgb="FF333333"/>
        <rFont val="Arial"/>
        <family val="2"/>
      </rPr>
      <t>Other Personnel</t>
    </r>
  </si>
  <si>
    <r>
      <t>Undergraduate Student (UG)</t>
    </r>
    <r>
      <rPr>
        <sz val="11"/>
        <color rgb="FF333333"/>
        <rFont val="Arial"/>
        <family val="2"/>
      </rPr>
      <t>: Enter the number of UGs and the number of total hours/UG for the year.</t>
    </r>
  </si>
  <si>
    <r>
      <t xml:space="preserve">C18: </t>
    </r>
    <r>
      <rPr>
        <sz val="11"/>
        <color rgb="FF333333"/>
        <rFont val="Arial"/>
        <family val="2"/>
      </rPr>
      <t>Enter number of Persons.</t>
    </r>
  </si>
  <si>
    <r>
      <t>D18:</t>
    </r>
    <r>
      <rPr>
        <sz val="11"/>
        <color rgb="FF333333"/>
        <rFont val="Arial"/>
        <family val="2"/>
      </rPr>
      <t xml:space="preserve"> Enter the number of total hours for the year</t>
    </r>
  </si>
  <si>
    <r>
      <t>F18:</t>
    </r>
    <r>
      <rPr>
        <sz val="11"/>
        <color rgb="FF333333"/>
        <rFont val="Arial"/>
        <family val="2"/>
      </rPr>
      <t xml:space="preserve"> The minimum UG hourly rate is displayed. You can increase this rate to follow your department’s guidelines, but you may not reduce this rate.</t>
    </r>
  </si>
  <si>
    <r>
      <t>G18:</t>
    </r>
    <r>
      <rPr>
        <sz val="11"/>
        <color rgb="FF333333"/>
        <rFont val="Arial"/>
        <family val="2"/>
      </rPr>
      <t xml:space="preserve"> The total salary will be auto-calculated and displayed.</t>
    </r>
  </si>
  <si>
    <r>
      <t>B.</t>
    </r>
    <r>
      <rPr>
        <sz val="11"/>
        <color rgb="FF333333"/>
        <rFont val="Times New Roman"/>
        <family val="1"/>
      </rPr>
      <t xml:space="preserve">   </t>
    </r>
    <r>
      <rPr>
        <u/>
        <sz val="11"/>
        <color rgb="FF333333"/>
        <rFont val="Arial"/>
        <family val="2"/>
      </rPr>
      <t>Fringe Benefits</t>
    </r>
  </si>
  <si>
    <r>
      <t>C.</t>
    </r>
    <r>
      <rPr>
        <sz val="11"/>
        <color rgb="FF333333"/>
        <rFont val="Times New Roman"/>
        <family val="1"/>
      </rPr>
      <t xml:space="preserve">   </t>
    </r>
    <r>
      <rPr>
        <u/>
        <sz val="11"/>
        <color rgb="FF333333"/>
        <rFont val="Arial"/>
        <family val="2"/>
      </rPr>
      <t>Travel</t>
    </r>
  </si>
  <si>
    <r>
      <t xml:space="preserve">Click on the </t>
    </r>
    <r>
      <rPr>
        <b/>
        <sz val="11"/>
        <color theme="1"/>
        <rFont val="Arial"/>
        <family val="2"/>
      </rPr>
      <t>Travel Worksheet</t>
    </r>
    <r>
      <rPr>
        <sz val="11"/>
        <color theme="1"/>
        <rFont val="Arial"/>
        <family val="2"/>
      </rPr>
      <t xml:space="preserve"> tab (Gold color).</t>
    </r>
  </si>
  <si>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P27 and will populate on the Year 1 budget tab in G28.</t>
  </si>
  <si>
    <t>Enter the number of persons traveling, the number of trips, the number of miles per trip, and the number of travel days per trip. If returning home on the same day, do not enter anything into the Days field. Review the rates for meal per diem and lodging,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P36 and will populate on the Year 1 budget tab in G29.</t>
  </si>
  <si>
    <t>Enter the number of persons traveling, the number of trips, and the number of travel days/trip. Review the rates displayed for airfare, meal per diem, lodging, and ground transportation and adjust as needed depending on your destination. You can access allowable per diem and lodging rates for your destination city using the widget at the US General Services Administration website. Travelers requesting a lower per diem rate than the approved rate for their location must complete a per diem exception form before travel. The total travel amount will auto-calculate and be displayed in Cell P47 and will populate on the Year 1 budget tab in G30.</t>
  </si>
  <si>
    <r>
      <t xml:space="preserve">When you click back to the </t>
    </r>
    <r>
      <rPr>
        <b/>
        <sz val="11"/>
        <color rgb="FF333333"/>
        <rFont val="Arial"/>
        <family val="2"/>
      </rPr>
      <t>Year 1 tab</t>
    </r>
    <r>
      <rPr>
        <sz val="11"/>
        <color rgb="FF333333"/>
        <rFont val="Arial"/>
        <family val="2"/>
      </rPr>
      <t xml:space="preserve">, the total travel request will be displayed in </t>
    </r>
    <r>
      <rPr>
        <b/>
        <sz val="11"/>
        <color rgb="FF333333"/>
        <rFont val="Arial"/>
        <family val="2"/>
      </rPr>
      <t>Section C. Cell G31</t>
    </r>
    <r>
      <rPr>
        <sz val="11"/>
        <color rgb="FF333333"/>
        <rFont val="Arial"/>
        <family val="2"/>
      </rPr>
      <t>.</t>
    </r>
  </si>
  <si>
    <r>
      <t>D.</t>
    </r>
    <r>
      <rPr>
        <sz val="11"/>
        <color rgb="FF333333"/>
        <rFont val="Times New Roman"/>
        <family val="1"/>
      </rPr>
      <t xml:space="preserve">   </t>
    </r>
    <r>
      <rPr>
        <u/>
        <sz val="11"/>
        <color rgb="FF333333"/>
        <rFont val="Arial"/>
        <family val="2"/>
      </rPr>
      <t>Research Materials &amp; Supplies</t>
    </r>
  </si>
  <si>
    <r>
      <t xml:space="preserve">Enter the description and cost of materials and supplies needed for the project in these lines of the budget. The total amount will be calculated and displayed in </t>
    </r>
    <r>
      <rPr>
        <b/>
        <sz val="11"/>
        <color rgb="FF333333"/>
        <rFont val="Arial"/>
        <family val="2"/>
      </rPr>
      <t>G38</t>
    </r>
    <r>
      <rPr>
        <sz val="11"/>
        <color rgb="FF333333"/>
        <rFont val="Arial"/>
        <family val="2"/>
      </rPr>
      <t>.</t>
    </r>
  </si>
  <si>
    <r>
      <t>E.</t>
    </r>
    <r>
      <rPr>
        <sz val="11"/>
        <color rgb="FF333333"/>
        <rFont val="Times New Roman"/>
        <family val="1"/>
      </rPr>
      <t xml:space="preserve">   </t>
    </r>
    <r>
      <rPr>
        <u/>
        <sz val="11"/>
        <color rgb="FF333333"/>
        <rFont val="Arial"/>
        <family val="2"/>
      </rPr>
      <t>Other Costs</t>
    </r>
  </si>
  <si>
    <r>
      <t xml:space="preserve">Enter the description and cost of other project expenses in these lines. The total amount will be calculated and displayed in </t>
    </r>
    <r>
      <rPr>
        <b/>
        <sz val="11"/>
        <color rgb="FF333333"/>
        <rFont val="Arial"/>
        <family val="2"/>
      </rPr>
      <t>G48</t>
    </r>
    <r>
      <rPr>
        <sz val="11"/>
        <color rgb="FF333333"/>
        <rFont val="Arial"/>
        <family val="2"/>
      </rPr>
      <t xml:space="preserve">. </t>
    </r>
  </si>
  <si>
    <t>Year 1 total proposed costs will be calculated and displayed in G50.</t>
  </si>
  <si>
    <r>
      <t>Total tab</t>
    </r>
    <r>
      <rPr>
        <sz val="11"/>
        <color rgb="FF333333"/>
        <rFont val="Arial"/>
        <family val="2"/>
      </rPr>
      <t>:</t>
    </r>
  </si>
  <si>
    <t>Budget for KUL + KUMC Research Collaboration Program</t>
  </si>
  <si>
    <t>Budget for KUL + KUMC Collaboration Program</t>
  </si>
  <si>
    <t>KUL + KUMC Research Collaboration Program Budget Template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</si>
</sst>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_(* #,##0_);_(* \(#,##0\);_(* &quot;-&quot;??_);_(@_)"/>
    <numFmt numFmtId="167" formatCode="#,##0.000_);\(#,##0.000\)"/>
    <numFmt numFmtId="168" formatCode="_(&quot;$&quot;* #,##0_);_(&quot;$&quot;* \(#,##0\);_(&quot;$&quot;* &quot;-&quot;??_);_(@_)"/>
    <numFmt numFmtId="169" formatCode="&quot;$&quot;#,##0.00"/>
    <numFmt numFmtId="170" formatCode="&quot;$&quot;#,##0"/>
  </numFmts>
  <fonts count="37">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0"/>
      <color theme="1"/>
      <name val="Arial"/>
      <family val="2"/>
    </font>
    <font>
      <b/>
      <sz val="12"/>
      <color theme="1"/>
      <name val="Arial"/>
      <family val="2"/>
    </font>
    <font>
      <sz val="12"/>
      <color theme="1"/>
      <name val="Arial"/>
      <family val="2"/>
    </font>
    <font>
      <sz val="9"/>
      <color indexed="81"/>
      <name val="Tahoma"/>
      <family val="2"/>
    </font>
    <font>
      <b/>
      <sz val="9"/>
      <color indexed="81"/>
      <name val="Tahoma"/>
      <family val="2"/>
    </font>
    <font>
      <sz val="10"/>
      <name val="Geneva"/>
    </font>
    <font>
      <sz val="12"/>
      <name val="Arial"/>
      <family val="2"/>
    </font>
    <font>
      <i/>
      <sz val="12"/>
      <name val="Arial"/>
      <family val="2"/>
    </font>
    <font>
      <sz val="18"/>
      <name val="Times New Roman"/>
      <family val="1"/>
    </font>
    <font>
      <u/>
      <sz val="11"/>
      <color theme="10"/>
      <name val="Aptos Narrow"/>
      <family val="2"/>
      <scheme val="minor"/>
    </font>
    <font>
      <u/>
      <sz val="12"/>
      <color theme="10"/>
      <name val="Arial"/>
      <family val="2"/>
    </font>
    <font>
      <sz val="12"/>
      <color theme="10"/>
      <name val="Arial"/>
      <family val="2"/>
    </font>
    <font>
      <b/>
      <sz val="10"/>
      <name val="Arial"/>
      <family val="2"/>
    </font>
    <font>
      <sz val="10"/>
      <name val="Arial"/>
      <family val="2"/>
    </font>
    <font>
      <sz val="10"/>
      <color theme="1"/>
      <name val="Aptos Narrow"/>
      <family val="2"/>
      <scheme val="minor"/>
    </font>
    <font>
      <i/>
      <sz val="10"/>
      <name val="Arial"/>
      <family val="2"/>
    </font>
    <font>
      <b/>
      <sz val="11"/>
      <name val="Arial"/>
      <family val="2"/>
    </font>
    <font>
      <i/>
      <sz val="11"/>
      <name val="Arial"/>
      <family val="2"/>
    </font>
    <font>
      <sz val="11"/>
      <name val="Arial"/>
      <family val="2"/>
    </font>
    <font>
      <sz val="10"/>
      <color rgb="FFFF0000"/>
      <name val="Arial"/>
      <family val="2"/>
    </font>
    <font>
      <sz val="8"/>
      <name val="Aptos Narrow"/>
      <family val="2"/>
      <scheme val="minor"/>
    </font>
    <font>
      <b/>
      <sz val="11"/>
      <color rgb="FFFF0000"/>
      <name val="Arial"/>
      <family val="2"/>
    </font>
    <font>
      <i/>
      <sz val="10"/>
      <color theme="1"/>
      <name val="Arial"/>
      <family val="2"/>
    </font>
    <font>
      <b/>
      <sz val="14"/>
      <color theme="1"/>
      <name val="Arial"/>
      <family val="2"/>
    </font>
    <font>
      <sz val="11"/>
      <color rgb="FFFF0000"/>
      <name val="Aptos Narrow"/>
      <family val="2"/>
      <scheme val="minor"/>
    </font>
    <font>
      <sz val="11"/>
      <color rgb="FFFF0000"/>
      <name val="Arial"/>
      <family val="2"/>
    </font>
    <font>
      <b/>
      <sz val="10"/>
      <color rgb="FFFF0000"/>
      <name val="Arial"/>
      <family val="2"/>
    </font>
    <font>
      <b/>
      <sz val="11"/>
      <color theme="1"/>
      <name val="Arial"/>
      <family val="2"/>
    </font>
    <font>
      <b/>
      <sz val="11"/>
      <color rgb="FF333333"/>
      <name val="Arial"/>
      <family val="2"/>
    </font>
    <font>
      <sz val="11"/>
      <color rgb="FF333333"/>
      <name val="Arial"/>
      <family val="2"/>
    </font>
    <font>
      <sz val="11"/>
      <color rgb="FF333333"/>
      <name val="Times New Roman"/>
      <family val="1"/>
    </font>
    <font>
      <u/>
      <sz val="11"/>
      <color rgb="FF333333"/>
      <name val="Arial"/>
      <family val="2"/>
    </font>
    <font>
      <b/>
      <u/>
      <sz val="12"/>
      <color rgb="FF00B050"/>
      <name val="Arial"/>
      <family val="2"/>
    </font>
  </fonts>
  <fills count="16">
    <fill>
      <patternFill patternType="none"/>
    </fill>
    <fill>
      <patternFill patternType="gray125"/>
    </fill>
    <fill>
      <patternFill patternType="solid">
        <fgColor theme="2" tint="-9.9978637043366805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s>
  <borders count="31">
    <border>
      <left/>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double">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xf numFmtId="43" fontId="12" fillId="0" borderId="0" applyFont="0" applyFill="0" applyBorder="0" applyAlignment="0" applyProtection="0"/>
    <xf numFmtId="0" fontId="13" fillId="0" borderId="0" applyNumberFormat="0" applyFill="0" applyBorder="0" applyAlignment="0" applyProtection="0"/>
  </cellStyleXfs>
  <cellXfs count="414">
    <xf numFmtId="0" fontId="0" fillId="0" borderId="0" xfId="0"/>
    <xf numFmtId="0" fontId="4" fillId="0" borderId="0" xfId="0" applyFont="1"/>
    <xf numFmtId="0" fontId="5" fillId="0" borderId="0" xfId="0" applyFont="1"/>
    <xf numFmtId="0" fontId="6" fillId="0" borderId="0" xfId="0" applyFont="1"/>
    <xf numFmtId="0" fontId="4" fillId="0" borderId="1" xfId="0" applyFont="1" applyBorder="1"/>
    <xf numFmtId="164" fontId="4" fillId="0" borderId="0" xfId="0" applyNumberFormat="1" applyFont="1" applyAlignment="1">
      <alignment horizontal="center"/>
    </xf>
    <xf numFmtId="0" fontId="10" fillId="0" borderId="0" xfId="3" applyFont="1"/>
    <xf numFmtId="0" fontId="11" fillId="0" borderId="0" xfId="3" applyFont="1"/>
    <xf numFmtId="166" fontId="10" fillId="0" borderId="0" xfId="4" applyNumberFormat="1" applyFont="1" applyBorder="1"/>
    <xf numFmtId="166" fontId="10" fillId="0" borderId="0" xfId="4" applyNumberFormat="1" applyFont="1" applyBorder="1" applyAlignment="1">
      <alignment horizontal="center"/>
    </xf>
    <xf numFmtId="166" fontId="10" fillId="0" borderId="1" xfId="4" applyNumberFormat="1" applyFont="1" applyBorder="1"/>
    <xf numFmtId="0" fontId="17" fillId="0" borderId="0" xfId="3" applyFont="1"/>
    <xf numFmtId="0" fontId="17" fillId="0" borderId="0" xfId="3" applyFont="1" applyAlignment="1">
      <alignment horizontal="right"/>
    </xf>
    <xf numFmtId="0" fontId="17" fillId="0" borderId="0" xfId="3" applyFont="1" applyAlignment="1">
      <alignment horizontal="center"/>
    </xf>
    <xf numFmtId="165" fontId="17" fillId="0" borderId="0" xfId="3" applyNumberFormat="1" applyFont="1" applyAlignment="1" applyProtection="1">
      <alignment horizontal="right"/>
      <protection locked="0"/>
    </xf>
    <xf numFmtId="3" fontId="17" fillId="0" borderId="0" xfId="3" applyNumberFormat="1" applyFont="1" applyAlignment="1" applyProtection="1">
      <alignment horizontal="right"/>
      <protection locked="0"/>
    </xf>
    <xf numFmtId="3" fontId="17" fillId="0" borderId="0" xfId="3" applyNumberFormat="1" applyFont="1" applyAlignment="1">
      <alignment horizontal="right"/>
    </xf>
    <xf numFmtId="0" fontId="18" fillId="0" borderId="0" xfId="0" applyFont="1"/>
    <xf numFmtId="0" fontId="19" fillId="0" borderId="0" xfId="3" applyFont="1" applyAlignment="1">
      <alignment horizontal="left"/>
    </xf>
    <xf numFmtId="165" fontId="17" fillId="0" borderId="0" xfId="3" applyNumberFormat="1" applyFont="1" applyAlignment="1" applyProtection="1">
      <alignment horizontal="left"/>
      <protection locked="0"/>
    </xf>
    <xf numFmtId="0" fontId="17" fillId="0" borderId="0" xfId="3" applyFont="1" applyAlignment="1" applyProtection="1">
      <alignment horizontal="center"/>
      <protection locked="0"/>
    </xf>
    <xf numFmtId="3" fontId="17" fillId="0" borderId="0" xfId="3" applyNumberFormat="1" applyFont="1" applyAlignment="1" applyProtection="1">
      <alignment horizontal="left" vertical="center"/>
      <protection locked="0"/>
    </xf>
    <xf numFmtId="0" fontId="17" fillId="0" borderId="0" xfId="3" applyFont="1" applyAlignment="1">
      <alignment horizontal="left" vertical="center"/>
    </xf>
    <xf numFmtId="0" fontId="19" fillId="0" borderId="0" xfId="3" applyFont="1"/>
    <xf numFmtId="165" fontId="17" fillId="0" borderId="2" xfId="3" applyNumberFormat="1" applyFont="1" applyBorder="1" applyAlignment="1" applyProtection="1">
      <alignment horizontal="center"/>
      <protection locked="0"/>
    </xf>
    <xf numFmtId="165" fontId="17" fillId="0" borderId="0" xfId="3" applyNumberFormat="1" applyFont="1" applyAlignment="1" applyProtection="1">
      <alignment horizontal="center"/>
      <protection locked="0"/>
    </xf>
    <xf numFmtId="3" fontId="17" fillId="0" borderId="3" xfId="3" applyNumberFormat="1" applyFont="1" applyBorder="1" applyAlignment="1" applyProtection="1">
      <alignment horizontal="right"/>
      <protection locked="0"/>
    </xf>
    <xf numFmtId="3" fontId="17" fillId="0" borderId="0" xfId="3" applyNumberFormat="1" applyFont="1"/>
    <xf numFmtId="166" fontId="17" fillId="0" borderId="0" xfId="4" applyNumberFormat="1" applyFont="1" applyBorder="1" applyAlignment="1" applyProtection="1">
      <alignment horizontal="right"/>
      <protection locked="0"/>
    </xf>
    <xf numFmtId="166" fontId="17" fillId="0" borderId="0" xfId="4" applyNumberFormat="1" applyFont="1" applyBorder="1" applyAlignment="1" applyProtection="1">
      <alignment horizontal="center"/>
      <protection locked="0"/>
    </xf>
    <xf numFmtId="166" fontId="17" fillId="0" borderId="3" xfId="4" applyNumberFormat="1" applyFont="1" applyBorder="1" applyAlignment="1" applyProtection="1">
      <alignment horizontal="right"/>
      <protection locked="0"/>
    </xf>
    <xf numFmtId="166" fontId="17" fillId="0" borderId="0" xfId="4" applyNumberFormat="1" applyFont="1" applyBorder="1" applyAlignment="1" applyProtection="1">
      <alignment horizontal="right"/>
    </xf>
    <xf numFmtId="166" fontId="17" fillId="0" borderId="0" xfId="4" applyNumberFormat="1" applyFont="1" applyBorder="1"/>
    <xf numFmtId="166" fontId="17" fillId="0" borderId="1" xfId="4" applyNumberFormat="1" applyFont="1" applyBorder="1" applyAlignment="1" applyProtection="1">
      <alignment horizontal="right"/>
      <protection locked="0"/>
    </xf>
    <xf numFmtId="166" fontId="17" fillId="0" borderId="0" xfId="4" applyNumberFormat="1" applyFont="1" applyBorder="1" applyAlignment="1">
      <alignment horizontal="center"/>
    </xf>
    <xf numFmtId="0" fontId="19" fillId="0" borderId="0" xfId="3" applyFont="1" applyAlignment="1">
      <alignment horizontal="left" vertical="center"/>
    </xf>
    <xf numFmtId="166" fontId="17" fillId="0" borderId="0" xfId="4" applyNumberFormat="1" applyFont="1" applyBorder="1" applyAlignment="1" applyProtection="1">
      <alignment horizontal="left"/>
      <protection locked="0"/>
    </xf>
    <xf numFmtId="166" fontId="17" fillId="0" borderId="0" xfId="4" applyNumberFormat="1" applyFont="1" applyBorder="1" applyAlignment="1" applyProtection="1">
      <alignment horizontal="left" vertical="center"/>
      <protection locked="0"/>
    </xf>
    <xf numFmtId="166" fontId="17" fillId="0" borderId="0" xfId="4" applyNumberFormat="1" applyFont="1" applyBorder="1" applyAlignment="1">
      <alignment horizontal="left" vertical="center"/>
    </xf>
    <xf numFmtId="166" fontId="17" fillId="0" borderId="2" xfId="4" applyNumberFormat="1" applyFont="1" applyFill="1" applyBorder="1" applyAlignment="1" applyProtection="1">
      <alignment horizontal="center"/>
      <protection locked="0"/>
    </xf>
    <xf numFmtId="166" fontId="17" fillId="0" borderId="0" xfId="4" applyNumberFormat="1" applyFont="1" applyFill="1" applyBorder="1" applyAlignment="1" applyProtection="1">
      <alignment horizontal="center"/>
      <protection locked="0"/>
    </xf>
    <xf numFmtId="167" fontId="17" fillId="0" borderId="3" xfId="4" quotePrefix="1" applyNumberFormat="1" applyFont="1" applyBorder="1" applyAlignment="1" applyProtection="1">
      <alignment horizontal="right"/>
      <protection locked="0"/>
    </xf>
    <xf numFmtId="166" fontId="17" fillId="0" borderId="2" xfId="4" applyNumberFormat="1" applyFont="1" applyBorder="1" applyAlignment="1" applyProtection="1">
      <alignment horizontal="right"/>
      <protection locked="0"/>
    </xf>
    <xf numFmtId="0" fontId="19" fillId="4" borderId="0" xfId="3" applyFont="1" applyFill="1" applyAlignment="1">
      <alignment horizontal="left"/>
    </xf>
    <xf numFmtId="0" fontId="17" fillId="4" borderId="0" xfId="3" applyFont="1" applyFill="1" applyAlignment="1">
      <alignment horizontal="left"/>
    </xf>
    <xf numFmtId="166" fontId="17" fillId="4" borderId="0" xfId="4" applyNumberFormat="1" applyFont="1" applyFill="1" applyBorder="1" applyAlignment="1" applyProtection="1">
      <alignment horizontal="left"/>
      <protection locked="0"/>
    </xf>
    <xf numFmtId="0" fontId="17" fillId="4" borderId="0" xfId="3" applyFont="1" applyFill="1"/>
    <xf numFmtId="166" fontId="17" fillId="4" borderId="0" xfId="4" applyNumberFormat="1" applyFont="1" applyFill="1" applyBorder="1"/>
    <xf numFmtId="166" fontId="17" fillId="4" borderId="0" xfId="4" applyNumberFormat="1" applyFont="1" applyFill="1" applyBorder="1" applyAlignment="1">
      <alignment horizontal="center"/>
    </xf>
    <xf numFmtId="166" fontId="17" fillId="4" borderId="0" xfId="4" applyNumberFormat="1" applyFont="1" applyFill="1" applyBorder="1" applyAlignment="1" applyProtection="1">
      <alignment horizontal="right"/>
      <protection locked="0"/>
    </xf>
    <xf numFmtId="166" fontId="17" fillId="0" borderId="0" xfId="4" applyNumberFormat="1" applyFont="1" applyFill="1" applyBorder="1" applyAlignment="1" applyProtection="1">
      <alignment horizontal="right"/>
      <protection locked="0"/>
    </xf>
    <xf numFmtId="0" fontId="4" fillId="0" borderId="0" xfId="0" applyFont="1" applyAlignment="1">
      <alignment horizontal="center"/>
    </xf>
    <xf numFmtId="0" fontId="4" fillId="0" borderId="1" xfId="0" applyFont="1" applyBorder="1" applyAlignment="1">
      <alignment horizontal="center"/>
    </xf>
    <xf numFmtId="0" fontId="3" fillId="0" borderId="0" xfId="0" applyFont="1" applyAlignment="1">
      <alignment horizontal="right"/>
    </xf>
    <xf numFmtId="170" fontId="3" fillId="3" borderId="0" xfId="0" applyNumberFormat="1" applyFont="1" applyFill="1"/>
    <xf numFmtId="164" fontId="3" fillId="6" borderId="14" xfId="0" applyNumberFormat="1" applyFont="1" applyFill="1" applyBorder="1" applyAlignment="1">
      <alignment horizontal="center"/>
    </xf>
    <xf numFmtId="0" fontId="3" fillId="6" borderId="16" xfId="0" applyFont="1" applyFill="1" applyBorder="1"/>
    <xf numFmtId="0" fontId="3" fillId="6" borderId="16" xfId="0" applyFont="1" applyFill="1" applyBorder="1" applyAlignment="1">
      <alignment horizontal="center"/>
    </xf>
    <xf numFmtId="165" fontId="17" fillId="7" borderId="3" xfId="3" applyNumberFormat="1" applyFont="1" applyFill="1" applyBorder="1" applyAlignment="1" applyProtection="1">
      <alignment horizontal="center"/>
      <protection locked="0"/>
    </xf>
    <xf numFmtId="165" fontId="17" fillId="7" borderId="0" xfId="3" applyNumberFormat="1" applyFont="1" applyFill="1" applyAlignment="1" applyProtection="1">
      <alignment horizontal="center"/>
      <protection locked="0"/>
    </xf>
    <xf numFmtId="0" fontId="17" fillId="8" borderId="0" xfId="3" applyFont="1" applyFill="1"/>
    <xf numFmtId="0" fontId="16" fillId="8" borderId="0" xfId="3" applyFont="1" applyFill="1"/>
    <xf numFmtId="166" fontId="16" fillId="8" borderId="0" xfId="4" applyNumberFormat="1" applyFont="1" applyFill="1" applyBorder="1" applyAlignment="1" applyProtection="1">
      <alignment horizontal="right"/>
      <protection locked="0"/>
    </xf>
    <xf numFmtId="166" fontId="16" fillId="8" borderId="0" xfId="4" applyNumberFormat="1" applyFont="1" applyFill="1" applyBorder="1" applyAlignment="1" applyProtection="1">
      <alignment horizontal="center"/>
      <protection locked="0"/>
    </xf>
    <xf numFmtId="166" fontId="16" fillId="8" borderId="0" xfId="4" applyNumberFormat="1" applyFont="1" applyFill="1" applyBorder="1"/>
    <xf numFmtId="166" fontId="17" fillId="9" borderId="0" xfId="4" applyNumberFormat="1" applyFont="1" applyFill="1" applyBorder="1" applyAlignment="1" applyProtection="1">
      <alignment horizontal="right"/>
      <protection locked="0"/>
    </xf>
    <xf numFmtId="166" fontId="17" fillId="9" borderId="0" xfId="4" applyNumberFormat="1" applyFont="1" applyFill="1" applyBorder="1" applyAlignment="1" applyProtection="1">
      <alignment horizontal="center"/>
      <protection locked="0"/>
    </xf>
    <xf numFmtId="164" fontId="3" fillId="0" borderId="0" xfId="0" applyNumberFormat="1" applyFont="1" applyAlignment="1">
      <alignment horizontal="right"/>
    </xf>
    <xf numFmtId="164" fontId="4" fillId="0" borderId="14" xfId="0" applyNumberFormat="1" applyFont="1" applyBorder="1" applyAlignment="1">
      <alignment horizontal="center"/>
    </xf>
    <xf numFmtId="164" fontId="4" fillId="10" borderId="14" xfId="0" applyNumberFormat="1" applyFont="1" applyFill="1" applyBorder="1" applyAlignment="1">
      <alignment horizontal="center"/>
    </xf>
    <xf numFmtId="0" fontId="5" fillId="10" borderId="16" xfId="0" applyFont="1" applyFill="1" applyBorder="1"/>
    <xf numFmtId="0" fontId="5" fillId="10" borderId="16" xfId="0" applyFont="1" applyFill="1" applyBorder="1" applyAlignment="1">
      <alignment horizontal="center"/>
    </xf>
    <xf numFmtId="0" fontId="5" fillId="10" borderId="15" xfId="0" applyFont="1" applyFill="1" applyBorder="1"/>
    <xf numFmtId="170" fontId="3" fillId="3" borderId="0" xfId="0" applyNumberFormat="1" applyFont="1" applyFill="1" applyProtection="1">
      <protection locked="0"/>
    </xf>
    <xf numFmtId="0" fontId="19" fillId="11" borderId="0" xfId="3" applyFont="1" applyFill="1" applyAlignment="1">
      <alignment horizontal="left"/>
    </xf>
    <xf numFmtId="0" fontId="17" fillId="11" borderId="0" xfId="3" applyFont="1" applyFill="1" applyAlignment="1">
      <alignment horizontal="left"/>
    </xf>
    <xf numFmtId="0" fontId="17" fillId="11" borderId="0" xfId="3" applyFont="1" applyFill="1"/>
    <xf numFmtId="166" fontId="17" fillId="11" borderId="0" xfId="4" applyNumberFormat="1" applyFont="1" applyFill="1" applyBorder="1"/>
    <xf numFmtId="166" fontId="17" fillId="11" borderId="0" xfId="4" applyNumberFormat="1" applyFont="1" applyFill="1" applyBorder="1" applyAlignment="1">
      <alignment horizontal="center"/>
    </xf>
    <xf numFmtId="166" fontId="17" fillId="11" borderId="0" xfId="4" applyNumberFormat="1" applyFont="1" applyFill="1" applyBorder="1" applyAlignment="1" applyProtection="1">
      <alignment horizontal="right"/>
      <protection locked="0"/>
    </xf>
    <xf numFmtId="164" fontId="4" fillId="0" borderId="24" xfId="0" applyNumberFormat="1" applyFont="1" applyBorder="1" applyAlignment="1">
      <alignment horizontal="center"/>
    </xf>
    <xf numFmtId="164" fontId="4" fillId="0" borderId="13" xfId="0" applyNumberFormat="1" applyFont="1" applyBorder="1" applyAlignment="1">
      <alignment horizontal="center"/>
    </xf>
    <xf numFmtId="9" fontId="3" fillId="5" borderId="26" xfId="0" applyNumberFormat="1"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3" fillId="3" borderId="20" xfId="0" applyFont="1" applyFill="1" applyBorder="1"/>
    <xf numFmtId="0" fontId="4" fillId="3" borderId="20" xfId="0" applyFont="1" applyFill="1" applyBorder="1"/>
    <xf numFmtId="0" fontId="4" fillId="3" borderId="20" xfId="0" applyFont="1" applyFill="1" applyBorder="1" applyAlignment="1">
      <alignment horizontal="center"/>
    </xf>
    <xf numFmtId="164" fontId="3" fillId="3" borderId="14" xfId="0" applyNumberFormat="1" applyFont="1" applyFill="1" applyBorder="1" applyAlignment="1">
      <alignment horizontal="center"/>
    </xf>
    <xf numFmtId="0" fontId="3" fillId="3" borderId="16" xfId="0" applyFont="1" applyFill="1" applyBorder="1"/>
    <xf numFmtId="0" fontId="4" fillId="3" borderId="16" xfId="0" applyFont="1" applyFill="1" applyBorder="1"/>
    <xf numFmtId="0" fontId="4" fillId="3" borderId="16" xfId="0" applyFont="1" applyFill="1" applyBorder="1" applyAlignment="1">
      <alignment horizontal="center"/>
    </xf>
    <xf numFmtId="0" fontId="4" fillId="3" borderId="15" xfId="0" applyFont="1" applyFill="1" applyBorder="1"/>
    <xf numFmtId="0" fontId="3" fillId="3" borderId="28" xfId="0" applyFont="1" applyFill="1" applyBorder="1" applyAlignment="1">
      <alignment horizontal="center"/>
    </xf>
    <xf numFmtId="0" fontId="4" fillId="3" borderId="28" xfId="0" applyFont="1" applyFill="1" applyBorder="1"/>
    <xf numFmtId="164" fontId="3" fillId="3" borderId="27" xfId="0" applyNumberFormat="1" applyFont="1" applyFill="1" applyBorder="1" applyAlignment="1">
      <alignment horizontal="center"/>
    </xf>
    <xf numFmtId="0" fontId="4" fillId="0" borderId="22" xfId="0" applyFont="1" applyBorder="1" applyProtection="1">
      <protection locked="0"/>
    </xf>
    <xf numFmtId="0" fontId="4" fillId="10" borderId="21" xfId="0" applyFont="1" applyFill="1" applyBorder="1"/>
    <xf numFmtId="170" fontId="4" fillId="10" borderId="21" xfId="0" applyNumberFormat="1" applyFont="1" applyFill="1" applyBorder="1"/>
    <xf numFmtId="0" fontId="3" fillId="3" borderId="26" xfId="0" applyFont="1" applyFill="1" applyBorder="1" applyAlignment="1">
      <alignment horizontal="center" wrapText="1"/>
    </xf>
    <xf numFmtId="0" fontId="0" fillId="10" borderId="21" xfId="0" applyFill="1" applyBorder="1" applyAlignment="1">
      <alignment horizontal="center"/>
    </xf>
    <xf numFmtId="170" fontId="0" fillId="10" borderId="21" xfId="0" applyNumberFormat="1" applyFill="1" applyBorder="1"/>
    <xf numFmtId="170" fontId="4" fillId="0" borderId="21" xfId="0" applyNumberFormat="1" applyFont="1" applyBorder="1"/>
    <xf numFmtId="0" fontId="3" fillId="3" borderId="26" xfId="0" applyFont="1" applyFill="1" applyBorder="1" applyAlignment="1">
      <alignment horizontal="center"/>
    </xf>
    <xf numFmtId="1" fontId="3" fillId="3" borderId="26" xfId="0" applyNumberFormat="1" applyFont="1" applyFill="1" applyBorder="1" applyAlignment="1">
      <alignment horizontal="center" wrapText="1"/>
    </xf>
    <xf numFmtId="9" fontId="0" fillId="10" borderId="21" xfId="2" applyFont="1" applyFill="1" applyBorder="1" applyAlignment="1">
      <alignment horizontal="center"/>
    </xf>
    <xf numFmtId="170" fontId="4" fillId="0" borderId="21" xfId="0" applyNumberFormat="1" applyFont="1" applyBorder="1" applyProtection="1">
      <protection locked="0"/>
    </xf>
    <xf numFmtId="9" fontId="0" fillId="0" borderId="21" xfId="0" applyNumberFormat="1" applyBorder="1" applyAlignment="1">
      <alignment horizontal="center"/>
    </xf>
    <xf numFmtId="0" fontId="0" fillId="0" borderId="21" xfId="0" applyBorder="1" applyAlignment="1">
      <alignment horizontal="center"/>
    </xf>
    <xf numFmtId="169" fontId="0" fillId="10" borderId="21" xfId="0" applyNumberFormat="1" applyFill="1" applyBorder="1"/>
    <xf numFmtId="170" fontId="4" fillId="0" borderId="28" xfId="0" applyNumberFormat="1" applyFont="1" applyBorder="1"/>
    <xf numFmtId="170" fontId="4" fillId="0" borderId="25" xfId="0" applyNumberFormat="1" applyFont="1" applyBorder="1"/>
    <xf numFmtId="164" fontId="4" fillId="0" borderId="27" xfId="0" applyNumberFormat="1" applyFont="1" applyBorder="1" applyAlignment="1">
      <alignment horizontal="center"/>
    </xf>
    <xf numFmtId="170" fontId="3" fillId="3" borderId="21" xfId="0" applyNumberFormat="1" applyFont="1" applyFill="1" applyBorder="1" applyAlignment="1">
      <alignment horizontal="center"/>
    </xf>
    <xf numFmtId="170" fontId="3" fillId="3" borderId="15" xfId="0" applyNumberFormat="1" applyFont="1" applyFill="1" applyBorder="1" applyAlignment="1">
      <alignment horizontal="center" wrapText="1"/>
    </xf>
    <xf numFmtId="164" fontId="4" fillId="12" borderId="16" xfId="0" applyNumberFormat="1" applyFont="1" applyFill="1" applyBorder="1" applyAlignment="1">
      <alignment horizontal="center"/>
    </xf>
    <xf numFmtId="164" fontId="4" fillId="12" borderId="15" xfId="0" applyNumberFormat="1" applyFont="1" applyFill="1" applyBorder="1" applyAlignment="1">
      <alignment horizontal="center"/>
    </xf>
    <xf numFmtId="170" fontId="3" fillId="0" borderId="0" xfId="0" applyNumberFormat="1" applyFont="1"/>
    <xf numFmtId="0" fontId="4" fillId="0" borderId="21" xfId="0" applyFont="1" applyBorder="1"/>
    <xf numFmtId="170" fontId="0" fillId="5" borderId="21" xfId="0" applyNumberFormat="1" applyFill="1" applyBorder="1"/>
    <xf numFmtId="0" fontId="0" fillId="5" borderId="21" xfId="0" applyFill="1" applyBorder="1" applyAlignment="1">
      <alignment horizontal="center"/>
    </xf>
    <xf numFmtId="9" fontId="0" fillId="5" borderId="21" xfId="2" applyFont="1" applyFill="1" applyBorder="1" applyAlignment="1">
      <alignment horizontal="center"/>
    </xf>
    <xf numFmtId="9" fontId="0" fillId="5" borderId="21" xfId="0" applyNumberFormat="1" applyFill="1" applyBorder="1" applyAlignment="1">
      <alignment horizontal="center"/>
    </xf>
    <xf numFmtId="0" fontId="4" fillId="5" borderId="21" xfId="0" applyFont="1" applyFill="1" applyBorder="1"/>
    <xf numFmtId="169" fontId="0" fillId="5" borderId="21" xfId="0" applyNumberFormat="1" applyFill="1" applyBorder="1"/>
    <xf numFmtId="0" fontId="4" fillId="5" borderId="21" xfId="0" applyFont="1" applyFill="1" applyBorder="1" applyAlignment="1">
      <alignment horizontal="center"/>
    </xf>
    <xf numFmtId="0" fontId="4" fillId="10" borderId="21" xfId="0" applyFont="1" applyFill="1" applyBorder="1" applyAlignment="1">
      <alignment horizontal="center"/>
    </xf>
    <xf numFmtId="0" fontId="3" fillId="0" borderId="4" xfId="0" applyFont="1" applyBorder="1"/>
    <xf numFmtId="0" fontId="3" fillId="0" borderId="5" xfId="0" applyFont="1" applyBorder="1"/>
    <xf numFmtId="0" fontId="4" fillId="0" borderId="5" xfId="0" applyFont="1" applyBorder="1"/>
    <xf numFmtId="0" fontId="4" fillId="0" borderId="6" xfId="0" applyFont="1" applyBorder="1"/>
    <xf numFmtId="0" fontId="30" fillId="0" borderId="7" xfId="0" applyFont="1" applyBorder="1"/>
    <xf numFmtId="0" fontId="30" fillId="0" borderId="0" xfId="0" applyFont="1"/>
    <xf numFmtId="0" fontId="4" fillId="0" borderId="8" xfId="0" applyFont="1" applyBorder="1"/>
    <xf numFmtId="0" fontId="4" fillId="0" borderId="7" xfId="0" applyFont="1" applyBorder="1"/>
    <xf numFmtId="0" fontId="16" fillId="8" borderId="7" xfId="3" applyFont="1" applyFill="1" applyBorder="1" applyAlignment="1">
      <alignment horizontal="left"/>
    </xf>
    <xf numFmtId="0" fontId="18" fillId="0" borderId="8" xfId="0" applyFont="1" applyBorder="1"/>
    <xf numFmtId="0" fontId="17" fillId="0" borderId="7" xfId="3" applyFont="1" applyBorder="1"/>
    <xf numFmtId="0" fontId="18" fillId="0" borderId="7" xfId="0" applyFont="1" applyBorder="1"/>
    <xf numFmtId="166" fontId="10" fillId="0" borderId="8" xfId="4" applyNumberFormat="1" applyFont="1" applyBorder="1" applyAlignment="1">
      <alignment horizontal="right"/>
    </xf>
    <xf numFmtId="166" fontId="16" fillId="8" borderId="29" xfId="4" applyNumberFormat="1" applyFont="1" applyFill="1" applyBorder="1" applyAlignment="1">
      <alignment horizontal="right"/>
    </xf>
    <xf numFmtId="0" fontId="18" fillId="0" borderId="9" xfId="0" applyFont="1" applyBorder="1"/>
    <xf numFmtId="0" fontId="18" fillId="0" borderId="10" xfId="0" applyFont="1" applyBorder="1"/>
    <xf numFmtId="0" fontId="18" fillId="0" borderId="11" xfId="0" applyFont="1" applyBorder="1"/>
    <xf numFmtId="0" fontId="4" fillId="0" borderId="0" xfId="0" applyFont="1" applyProtection="1">
      <protection locked="0"/>
    </xf>
    <xf numFmtId="0" fontId="4"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0" fontId="3" fillId="3" borderId="20" xfId="0" applyFont="1" applyFill="1" applyBorder="1" applyProtection="1">
      <protection locked="0"/>
    </xf>
    <xf numFmtId="0" fontId="4" fillId="3" borderId="20" xfId="0" applyFont="1" applyFill="1" applyBorder="1" applyProtection="1">
      <protection locked="0"/>
    </xf>
    <xf numFmtId="0" fontId="4" fillId="3" borderId="20" xfId="0" applyFont="1" applyFill="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164" fontId="4" fillId="10" borderId="14" xfId="0" applyNumberFormat="1" applyFont="1" applyFill="1" applyBorder="1" applyAlignment="1" applyProtection="1">
      <alignment horizontal="center"/>
      <protection locked="0"/>
    </xf>
    <xf numFmtId="0" fontId="5" fillId="10" borderId="16" xfId="0" applyFont="1" applyFill="1" applyBorder="1" applyProtection="1">
      <protection locked="0"/>
    </xf>
    <xf numFmtId="0" fontId="5" fillId="10" borderId="16" xfId="0" applyFont="1" applyFill="1" applyBorder="1" applyAlignment="1" applyProtection="1">
      <alignment horizontal="center"/>
      <protection locked="0"/>
    </xf>
    <xf numFmtId="0" fontId="5" fillId="10" borderId="15" xfId="0" applyFont="1" applyFill="1" applyBorder="1" applyProtection="1">
      <protection locked="0"/>
    </xf>
    <xf numFmtId="164" fontId="4" fillId="0" borderId="14"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164" fontId="4" fillId="12" borderId="16" xfId="0" applyNumberFormat="1" applyFont="1" applyFill="1" applyBorder="1" applyAlignment="1" applyProtection="1">
      <alignment horizontal="center"/>
      <protection locked="0"/>
    </xf>
    <xf numFmtId="164" fontId="4" fillId="12" borderId="15"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wrapText="1"/>
      <protection locked="0"/>
    </xf>
    <xf numFmtId="170" fontId="0" fillId="10" borderId="21" xfId="0" applyNumberFormat="1" applyFill="1" applyBorder="1" applyProtection="1">
      <protection locked="0"/>
    </xf>
    <xf numFmtId="164" fontId="3" fillId="3" borderId="14" xfId="0" applyNumberFormat="1" applyFont="1" applyFill="1" applyBorder="1" applyAlignment="1" applyProtection="1">
      <alignment horizontal="center"/>
      <protection locked="0"/>
    </xf>
    <xf numFmtId="0" fontId="3" fillId="3" borderId="26" xfId="0" applyFont="1" applyFill="1" applyBorder="1" applyAlignment="1" applyProtection="1">
      <alignment horizontal="center"/>
      <protection locked="0"/>
    </xf>
    <xf numFmtId="1" fontId="3" fillId="3" borderId="26" xfId="0" applyNumberFormat="1" applyFont="1" applyFill="1" applyBorder="1" applyAlignment="1" applyProtection="1">
      <alignment horizontal="center" wrapText="1"/>
      <protection locked="0"/>
    </xf>
    <xf numFmtId="0" fontId="0" fillId="10" borderId="21" xfId="0" applyFill="1" applyBorder="1" applyAlignment="1" applyProtection="1">
      <alignment horizontal="center"/>
      <protection locked="0"/>
    </xf>
    <xf numFmtId="9" fontId="0" fillId="10" borderId="21" xfId="2" applyFont="1" applyFill="1" applyBorder="1" applyAlignment="1" applyProtection="1">
      <alignment horizontal="center"/>
      <protection locked="0"/>
    </xf>
    <xf numFmtId="9" fontId="0" fillId="0" borderId="21" xfId="0" applyNumberFormat="1" applyBorder="1" applyAlignment="1" applyProtection="1">
      <alignment horizontal="center"/>
      <protection locked="0"/>
    </xf>
    <xf numFmtId="9" fontId="3" fillId="5" borderId="26" xfId="0" applyNumberFormat="1" applyFont="1" applyFill="1" applyBorder="1" applyAlignment="1" applyProtection="1">
      <alignment horizontal="center"/>
      <protection locked="0"/>
    </xf>
    <xf numFmtId="170" fontId="3" fillId="3" borderId="21" xfId="0" applyNumberFormat="1" applyFont="1" applyFill="1" applyBorder="1" applyAlignment="1" applyProtection="1">
      <alignment horizontal="center"/>
      <protection locked="0"/>
    </xf>
    <xf numFmtId="170" fontId="3" fillId="3" borderId="15" xfId="0" applyNumberFormat="1" applyFont="1" applyFill="1" applyBorder="1" applyAlignment="1" applyProtection="1">
      <alignment horizontal="center" wrapText="1"/>
      <protection locked="0"/>
    </xf>
    <xf numFmtId="0" fontId="4" fillId="10" borderId="21" xfId="0" applyFont="1" applyFill="1" applyBorder="1" applyProtection="1">
      <protection locked="0"/>
    </xf>
    <xf numFmtId="0" fontId="4" fillId="10" borderId="21" xfId="0" applyFont="1" applyFill="1" applyBorder="1" applyAlignment="1" applyProtection="1">
      <alignment horizontal="center"/>
      <protection locked="0"/>
    </xf>
    <xf numFmtId="0" fontId="0" fillId="0" borderId="21" xfId="0" applyBorder="1" applyAlignment="1" applyProtection="1">
      <alignment horizontal="center"/>
      <protection locked="0"/>
    </xf>
    <xf numFmtId="0" fontId="0" fillId="5" borderId="22" xfId="0" applyFill="1" applyBorder="1" applyAlignment="1" applyProtection="1">
      <alignment horizontal="center"/>
      <protection locked="0"/>
    </xf>
    <xf numFmtId="169" fontId="0" fillId="10" borderId="21" xfId="0" applyNumberFormat="1" applyFill="1" applyBorder="1" applyProtection="1">
      <protection locked="0"/>
    </xf>
    <xf numFmtId="0" fontId="0" fillId="5" borderId="23" xfId="0" applyFill="1" applyBorder="1" applyAlignment="1" applyProtection="1">
      <alignment horizontal="center"/>
      <protection locked="0"/>
    </xf>
    <xf numFmtId="0" fontId="3" fillId="3" borderId="28" xfId="0" applyFont="1" applyFill="1" applyBorder="1" applyAlignment="1" applyProtection="1">
      <alignment horizontal="center"/>
      <protection locked="0"/>
    </xf>
    <xf numFmtId="170" fontId="4" fillId="10" borderId="21" xfId="0" applyNumberFormat="1" applyFont="1" applyFill="1" applyBorder="1" applyProtection="1">
      <protection locked="0"/>
    </xf>
    <xf numFmtId="170" fontId="3" fillId="0" borderId="0" xfId="0" applyNumberFormat="1" applyFont="1" applyProtection="1">
      <protection locked="0"/>
    </xf>
    <xf numFmtId="0" fontId="3" fillId="3" borderId="16" xfId="0" applyFont="1" applyFill="1" applyBorder="1" applyProtection="1">
      <protection locked="0"/>
    </xf>
    <xf numFmtId="0" fontId="4" fillId="3" borderId="16" xfId="0" applyFont="1" applyFill="1" applyBorder="1" applyProtection="1">
      <protection locked="0"/>
    </xf>
    <xf numFmtId="0" fontId="4" fillId="3" borderId="16" xfId="0" applyFont="1" applyFill="1" applyBorder="1" applyAlignment="1" applyProtection="1">
      <alignment horizontal="center"/>
      <protection locked="0"/>
    </xf>
    <xf numFmtId="0" fontId="4" fillId="3" borderId="15" xfId="0" applyFont="1" applyFill="1" applyBorder="1" applyProtection="1">
      <protection locked="0"/>
    </xf>
    <xf numFmtId="164" fontId="3" fillId="6" borderId="14" xfId="0" applyNumberFormat="1" applyFont="1" applyFill="1" applyBorder="1" applyAlignment="1" applyProtection="1">
      <alignment horizontal="center"/>
      <protection locked="0"/>
    </xf>
    <xf numFmtId="0" fontId="3" fillId="6" borderId="16" xfId="0" applyFont="1" applyFill="1" applyBorder="1" applyProtection="1">
      <protection locked="0"/>
    </xf>
    <xf numFmtId="0" fontId="3" fillId="6" borderId="16" xfId="0" applyFont="1" applyFill="1" applyBorder="1" applyAlignment="1" applyProtection="1">
      <alignment horizontal="center"/>
      <protection locked="0"/>
    </xf>
    <xf numFmtId="0" fontId="4" fillId="0" borderId="22" xfId="0" applyFont="1" applyBorder="1"/>
    <xf numFmtId="170" fontId="0" fillId="0" borderId="21" xfId="0" applyNumberFormat="1" applyBorder="1" applyProtection="1">
      <protection locked="0"/>
    </xf>
    <xf numFmtId="169" fontId="0" fillId="0" borderId="21" xfId="0" applyNumberFormat="1" applyBorder="1" applyProtection="1">
      <protection locked="0"/>
    </xf>
    <xf numFmtId="0" fontId="0" fillId="2" borderId="0" xfId="0" applyFill="1" applyProtection="1">
      <protection locked="0"/>
    </xf>
    <xf numFmtId="0" fontId="0" fillId="0" borderId="0" xfId="0" applyProtection="1">
      <protection locked="0"/>
    </xf>
    <xf numFmtId="49" fontId="14" fillId="2" borderId="0" xfId="5" applyNumberFormat="1" applyFont="1" applyFill="1" applyAlignment="1" applyProtection="1">
      <alignment horizontal="left" vertical="center" wrapText="1"/>
      <protection locked="0"/>
    </xf>
    <xf numFmtId="0" fontId="27" fillId="7" borderId="17" xfId="0" applyFont="1" applyFill="1" applyBorder="1" applyProtection="1">
      <protection locked="0"/>
    </xf>
    <xf numFmtId="0" fontId="27" fillId="7" borderId="18" xfId="0" applyFont="1" applyFill="1" applyBorder="1" applyProtection="1">
      <protection locked="0"/>
    </xf>
    <xf numFmtId="0" fontId="27" fillId="7" borderId="19" xfId="0" applyFont="1" applyFill="1" applyBorder="1" applyProtection="1">
      <protection locked="0"/>
    </xf>
    <xf numFmtId="0" fontId="2" fillId="7" borderId="19" xfId="0" applyFont="1" applyFill="1" applyBorder="1" applyProtection="1">
      <protection locked="0"/>
    </xf>
    <xf numFmtId="0" fontId="2" fillId="7" borderId="17" xfId="0" applyFont="1" applyFill="1" applyBorder="1" applyProtection="1">
      <protection locked="0"/>
    </xf>
    <xf numFmtId="0" fontId="2" fillId="7" borderId="18" xfId="0" applyFont="1" applyFill="1" applyBorder="1" applyProtection="1">
      <protection locked="0"/>
    </xf>
    <xf numFmtId="0" fontId="29" fillId="7" borderId="18" xfId="0" applyFont="1" applyFill="1" applyBorder="1" applyProtection="1">
      <protection locked="0"/>
    </xf>
    <xf numFmtId="0" fontId="29" fillId="7" borderId="19" xfId="0" applyFont="1" applyFill="1" applyBorder="1" applyProtection="1">
      <protection locked="0"/>
    </xf>
    <xf numFmtId="0" fontId="29" fillId="0" borderId="0" xfId="0" applyFont="1" applyProtection="1">
      <protection locked="0"/>
    </xf>
    <xf numFmtId="0" fontId="28" fillId="0" borderId="0" xfId="0" applyFont="1" applyProtection="1">
      <protection locked="0"/>
    </xf>
    <xf numFmtId="0" fontId="25" fillId="0" borderId="0" xfId="0" applyFont="1" applyProtection="1">
      <protection locked="0"/>
    </xf>
    <xf numFmtId="0" fontId="2" fillId="0" borderId="0" xfId="0" applyFont="1" applyProtection="1">
      <protection locked="0"/>
    </xf>
    <xf numFmtId="0" fontId="17" fillId="0" borderId="0" xfId="3" applyFont="1" applyProtection="1">
      <protection locked="0"/>
    </xf>
    <xf numFmtId="0" fontId="17" fillId="0" borderId="0" xfId="3" applyFont="1" applyAlignment="1" applyProtection="1">
      <alignment horizontal="right"/>
      <protection locked="0"/>
    </xf>
    <xf numFmtId="0" fontId="18" fillId="0" borderId="0" xfId="0" applyFont="1" applyProtection="1">
      <protection locked="0"/>
    </xf>
    <xf numFmtId="0" fontId="19" fillId="0" borderId="0" xfId="3" applyFont="1" applyAlignment="1" applyProtection="1">
      <alignment horizontal="left"/>
      <protection locked="0"/>
    </xf>
    <xf numFmtId="0" fontId="17" fillId="0" borderId="0" xfId="3" applyFont="1" applyAlignment="1" applyProtection="1">
      <alignment horizontal="left"/>
      <protection locked="0"/>
    </xf>
    <xf numFmtId="0" fontId="17" fillId="0" borderId="0" xfId="3" applyFont="1" applyAlignment="1" applyProtection="1">
      <alignment horizontal="left" vertical="center"/>
      <protection locked="0"/>
    </xf>
    <xf numFmtId="0" fontId="19" fillId="0" borderId="0" xfId="3" applyFont="1" applyProtection="1">
      <protection locked="0"/>
    </xf>
    <xf numFmtId="3" fontId="17" fillId="0" borderId="0" xfId="3" applyNumberFormat="1" applyFont="1" applyProtection="1">
      <protection locked="0"/>
    </xf>
    <xf numFmtId="166" fontId="17" fillId="0" borderId="0" xfId="4" applyNumberFormat="1" applyFont="1" applyBorder="1" applyProtection="1">
      <protection locked="0"/>
    </xf>
    <xf numFmtId="0" fontId="17" fillId="11" borderId="0" xfId="3" applyFont="1" applyFill="1" applyProtection="1">
      <protection locked="0"/>
    </xf>
    <xf numFmtId="166" fontId="17" fillId="11" borderId="0" xfId="4" applyNumberFormat="1" applyFont="1" applyFill="1" applyBorder="1" applyProtection="1">
      <protection locked="0"/>
    </xf>
    <xf numFmtId="166" fontId="17" fillId="11" borderId="0" xfId="4" applyNumberFormat="1" applyFont="1" applyFill="1" applyBorder="1" applyAlignment="1" applyProtection="1">
      <alignment horizontal="center"/>
      <protection locked="0"/>
    </xf>
    <xf numFmtId="166" fontId="17" fillId="11" borderId="0" xfId="4" applyNumberFormat="1" applyFont="1" applyFill="1" applyProtection="1">
      <protection locked="0"/>
    </xf>
    <xf numFmtId="166" fontId="17" fillId="0" borderId="0" xfId="4" applyNumberFormat="1" applyFont="1" applyProtection="1">
      <protection locked="0"/>
    </xf>
    <xf numFmtId="0" fontId="19" fillId="0" borderId="0" xfId="3" applyFont="1" applyAlignment="1" applyProtection="1">
      <alignment horizontal="left" vertical="center"/>
      <protection locked="0"/>
    </xf>
    <xf numFmtId="0" fontId="17" fillId="4" borderId="0" xfId="3" applyFont="1" applyFill="1" applyProtection="1">
      <protection locked="0"/>
    </xf>
    <xf numFmtId="166" fontId="17" fillId="4" borderId="0" xfId="4" applyNumberFormat="1" applyFont="1" applyFill="1" applyBorder="1" applyProtection="1">
      <protection locked="0"/>
    </xf>
    <xf numFmtId="166" fontId="17" fillId="4" borderId="0" xfId="4" applyNumberFormat="1" applyFont="1" applyFill="1" applyBorder="1" applyAlignment="1" applyProtection="1">
      <alignment horizontal="center"/>
      <protection locked="0"/>
    </xf>
    <xf numFmtId="166" fontId="17" fillId="4" borderId="0" xfId="4" applyNumberFormat="1" applyFont="1" applyFill="1" applyProtection="1">
      <protection locked="0"/>
    </xf>
    <xf numFmtId="0" fontId="11" fillId="0" borderId="0" xfId="3" applyFont="1" applyProtection="1">
      <protection locked="0"/>
    </xf>
    <xf numFmtId="166" fontId="10" fillId="0" borderId="0" xfId="4" applyNumberFormat="1" applyFont="1" applyBorder="1" applyAlignment="1" applyProtection="1">
      <alignment horizontal="right"/>
      <protection locked="0"/>
    </xf>
    <xf numFmtId="0" fontId="16" fillId="8" borderId="0" xfId="3" applyFont="1" applyFill="1" applyProtection="1">
      <protection locked="0"/>
    </xf>
    <xf numFmtId="166" fontId="16" fillId="8" borderId="0" xfId="4" applyNumberFormat="1" applyFont="1" applyFill="1" applyBorder="1" applyProtection="1">
      <protection locked="0"/>
    </xf>
    <xf numFmtId="166" fontId="17" fillId="0" borderId="0" xfId="4" applyNumberFormat="1" applyFont="1" applyFill="1" applyBorder="1" applyProtection="1">
      <protection locked="0"/>
    </xf>
    <xf numFmtId="166" fontId="17" fillId="0" borderId="0" xfId="4" applyNumberFormat="1" applyFont="1" applyFill="1" applyProtection="1">
      <protection locked="0"/>
    </xf>
    <xf numFmtId="166" fontId="17" fillId="0" borderId="12" xfId="4" applyNumberFormat="1" applyFont="1" applyBorder="1" applyAlignment="1" applyProtection="1">
      <alignment horizontal="right"/>
      <protection locked="0"/>
    </xf>
    <xf numFmtId="0" fontId="17" fillId="9" borderId="0" xfId="3" applyFont="1" applyFill="1" applyProtection="1">
      <protection locked="0"/>
    </xf>
    <xf numFmtId="166" fontId="17" fillId="9" borderId="0" xfId="4" applyNumberFormat="1" applyFont="1" applyFill="1" applyBorder="1" applyProtection="1">
      <protection locked="0"/>
    </xf>
    <xf numFmtId="0" fontId="22" fillId="0" borderId="12" xfId="3" applyFont="1" applyBorder="1" applyProtection="1">
      <protection locked="0"/>
    </xf>
    <xf numFmtId="0" fontId="22" fillId="0" borderId="12" xfId="3" applyFont="1" applyBorder="1" applyAlignment="1" applyProtection="1">
      <alignment horizontal="center"/>
      <protection locked="0"/>
    </xf>
    <xf numFmtId="0" fontId="22" fillId="0" borderId="0" xfId="3" applyFont="1" applyProtection="1">
      <protection locked="0"/>
    </xf>
    <xf numFmtId="0" fontId="22" fillId="0" borderId="0" xfId="3" applyFont="1" applyAlignment="1" applyProtection="1">
      <alignment horizontal="center"/>
      <protection locked="0"/>
    </xf>
    <xf numFmtId="3" fontId="17" fillId="0" borderId="3" xfId="3" applyNumberFormat="1" applyFont="1" applyBorder="1" applyAlignment="1">
      <alignment horizontal="right"/>
    </xf>
    <xf numFmtId="166" fontId="17" fillId="0" borderId="1" xfId="4" applyNumberFormat="1" applyFont="1" applyBorder="1" applyAlignment="1" applyProtection="1">
      <alignment horizontal="right"/>
    </xf>
    <xf numFmtId="166" fontId="17" fillId="11" borderId="0" xfId="4" applyNumberFormat="1" applyFont="1" applyFill="1" applyProtection="1"/>
    <xf numFmtId="166" fontId="17" fillId="11" borderId="0" xfId="4" applyNumberFormat="1" applyFont="1" applyFill="1" applyBorder="1" applyProtection="1"/>
    <xf numFmtId="166" fontId="17" fillId="0" borderId="3" xfId="4" applyNumberFormat="1" applyFont="1" applyBorder="1" applyAlignment="1" applyProtection="1">
      <alignment horizontal="right"/>
    </xf>
    <xf numFmtId="166" fontId="17" fillId="4" borderId="0" xfId="4" applyNumberFormat="1" applyFont="1" applyFill="1" applyProtection="1"/>
    <xf numFmtId="166" fontId="17" fillId="4" borderId="0" xfId="4" applyNumberFormat="1" applyFont="1" applyFill="1" applyBorder="1" applyProtection="1"/>
    <xf numFmtId="166" fontId="16" fillId="8" borderId="12" xfId="4" applyNumberFormat="1" applyFont="1" applyFill="1" applyBorder="1" applyAlignment="1" applyProtection="1">
      <alignment horizontal="right"/>
    </xf>
    <xf numFmtId="166" fontId="16" fillId="8" borderId="0" xfId="4" applyNumberFormat="1" applyFont="1" applyFill="1" applyBorder="1" applyProtection="1"/>
    <xf numFmtId="168" fontId="17" fillId="9" borderId="12" xfId="1" applyNumberFormat="1" applyFont="1" applyFill="1" applyBorder="1" applyAlignment="1" applyProtection="1">
      <alignment horizontal="right"/>
    </xf>
    <xf numFmtId="170" fontId="3" fillId="6" borderId="15" xfId="0" applyNumberFormat="1" applyFont="1" applyFill="1" applyBorder="1"/>
    <xf numFmtId="170" fontId="4" fillId="0" borderId="26" xfId="0" applyNumberFormat="1" applyFont="1" applyBorder="1"/>
    <xf numFmtId="170" fontId="4" fillId="0" borderId="23" xfId="0" applyNumberFormat="1" applyFont="1" applyBorder="1"/>
    <xf numFmtId="170" fontId="4" fillId="0" borderId="26" xfId="0" applyNumberFormat="1" applyFont="1" applyBorder="1" applyProtection="1">
      <protection locked="0"/>
    </xf>
    <xf numFmtId="170" fontId="4" fillId="0" borderId="22" xfId="0" applyNumberFormat="1" applyFont="1" applyBorder="1" applyProtection="1">
      <protection locked="0"/>
    </xf>
    <xf numFmtId="170" fontId="4" fillId="0" borderId="23" xfId="0" applyNumberFormat="1" applyFont="1" applyBorder="1" applyProtection="1">
      <protection locked="0"/>
    </xf>
    <xf numFmtId="164" fontId="4" fillId="0" borderId="1" xfId="0" applyNumberFormat="1" applyFont="1" applyBorder="1" applyAlignment="1">
      <alignment horizontal="center"/>
    </xf>
    <xf numFmtId="166" fontId="17" fillId="0" borderId="0" xfId="4" applyNumberFormat="1" applyFont="1" applyFill="1" applyProtection="1"/>
    <xf numFmtId="166" fontId="17" fillId="0" borderId="0" xfId="4" applyNumberFormat="1" applyFont="1" applyFill="1" applyBorder="1" applyProtection="1"/>
    <xf numFmtId="0" fontId="10" fillId="0" borderId="0" xfId="3" applyFont="1" applyProtection="1">
      <protection locked="0"/>
    </xf>
    <xf numFmtId="166" fontId="10" fillId="0" borderId="0" xfId="4" applyNumberFormat="1" applyFont="1" applyFill="1" applyBorder="1" applyProtection="1">
      <protection locked="0"/>
    </xf>
    <xf numFmtId="166" fontId="10" fillId="0" borderId="0" xfId="4" applyNumberFormat="1" applyFont="1" applyFill="1" applyBorder="1" applyAlignment="1" applyProtection="1">
      <alignment horizontal="center"/>
      <protection locked="0"/>
    </xf>
    <xf numFmtId="166" fontId="10" fillId="0" borderId="0" xfId="4" applyNumberFormat="1" applyFont="1" applyFill="1" applyProtection="1">
      <protection locked="0"/>
    </xf>
    <xf numFmtId="166" fontId="17" fillId="0" borderId="1" xfId="4" applyNumberFormat="1" applyFont="1" applyFill="1" applyBorder="1" applyAlignment="1" applyProtection="1">
      <alignment horizontal="center"/>
      <protection locked="0"/>
    </xf>
    <xf numFmtId="166" fontId="17" fillId="7" borderId="0" xfId="4" applyNumberFormat="1" applyFont="1" applyFill="1" applyBorder="1" applyProtection="1">
      <protection locked="0"/>
    </xf>
    <xf numFmtId="166" fontId="17" fillId="7" borderId="0" xfId="4" applyNumberFormat="1" applyFont="1" applyFill="1" applyBorder="1" applyAlignment="1" applyProtection="1">
      <alignment horizontal="center"/>
      <protection locked="0"/>
    </xf>
    <xf numFmtId="166" fontId="17" fillId="0" borderId="1" xfId="4" applyNumberFormat="1" applyFont="1" applyFill="1" applyBorder="1" applyProtection="1"/>
    <xf numFmtId="166" fontId="17" fillId="13" borderId="0" xfId="4" applyNumberFormat="1" applyFont="1" applyFill="1" applyProtection="1"/>
    <xf numFmtId="166" fontId="17" fillId="13" borderId="0" xfId="4" applyNumberFormat="1" applyFont="1" applyFill="1" applyBorder="1" applyProtection="1"/>
    <xf numFmtId="0" fontId="4" fillId="0" borderId="12" xfId="0" applyFont="1" applyBorder="1" applyProtection="1">
      <protection locked="0"/>
    </xf>
    <xf numFmtId="0" fontId="16" fillId="0" borderId="12" xfId="3" applyFont="1" applyBorder="1" applyProtection="1">
      <protection locked="0"/>
    </xf>
    <xf numFmtId="166" fontId="16" fillId="0" borderId="12" xfId="4" applyNumberFormat="1" applyFont="1" applyFill="1" applyBorder="1" applyAlignment="1" applyProtection="1">
      <alignment horizontal="right"/>
      <protection locked="0"/>
    </xf>
    <xf numFmtId="166" fontId="16" fillId="0" borderId="12" xfId="4" applyNumberFormat="1" applyFont="1" applyFill="1" applyBorder="1" applyAlignment="1" applyProtection="1">
      <alignment horizontal="center"/>
      <protection locked="0"/>
    </xf>
    <xf numFmtId="166" fontId="16" fillId="0" borderId="12" xfId="4" applyNumberFormat="1" applyFont="1" applyFill="1" applyBorder="1" applyProtection="1">
      <protection locked="0"/>
    </xf>
    <xf numFmtId="166" fontId="16" fillId="0" borderId="12" xfId="4" applyNumberFormat="1" applyFont="1" applyFill="1" applyBorder="1" applyAlignment="1" applyProtection="1">
      <alignment horizontal="right"/>
    </xf>
    <xf numFmtId="170" fontId="4" fillId="0" borderId="30" xfId="0" applyNumberFormat="1" applyFont="1" applyBorder="1"/>
    <xf numFmtId="170" fontId="4" fillId="0" borderId="22" xfId="0" applyNumberFormat="1" applyFont="1" applyBorder="1"/>
    <xf numFmtId="166" fontId="17" fillId="0" borderId="0" xfId="4" applyNumberFormat="1" applyFont="1" applyBorder="1" applyAlignment="1" applyProtection="1">
      <alignment horizontal="center"/>
    </xf>
    <xf numFmtId="0" fontId="19" fillId="13" borderId="0" xfId="3" applyFont="1" applyFill="1"/>
    <xf numFmtId="0" fontId="17" fillId="13" borderId="0" xfId="3" applyFont="1" applyFill="1"/>
    <xf numFmtId="166" fontId="17" fillId="13" borderId="0" xfId="4" applyNumberFormat="1" applyFont="1" applyFill="1" applyBorder="1" applyAlignment="1" applyProtection="1">
      <alignment horizontal="center"/>
    </xf>
    <xf numFmtId="166" fontId="17" fillId="0" borderId="0" xfId="4" applyNumberFormat="1" applyFont="1" applyFill="1" applyBorder="1" applyAlignment="1" applyProtection="1">
      <alignment horizontal="center"/>
    </xf>
    <xf numFmtId="167" fontId="17" fillId="0" borderId="3" xfId="4" quotePrefix="1" applyNumberFormat="1" applyFont="1" applyBorder="1" applyAlignment="1" applyProtection="1">
      <alignment horizontal="right"/>
    </xf>
    <xf numFmtId="166" fontId="17" fillId="4" borderId="0" xfId="4" applyNumberFormat="1" applyFont="1" applyFill="1" applyBorder="1" applyAlignment="1" applyProtection="1">
      <alignment horizontal="left"/>
    </xf>
    <xf numFmtId="0" fontId="16" fillId="8" borderId="0" xfId="3" applyFont="1" applyFill="1" applyAlignment="1">
      <alignment horizontal="left"/>
    </xf>
    <xf numFmtId="0" fontId="20" fillId="9" borderId="0" xfId="3" applyFont="1" applyFill="1"/>
    <xf numFmtId="0" fontId="21" fillId="9" borderId="0" xfId="3" applyFont="1" applyFill="1"/>
    <xf numFmtId="0" fontId="17" fillId="9" borderId="0" xfId="3" applyFont="1" applyFill="1"/>
    <xf numFmtId="0" fontId="31" fillId="0" borderId="0" xfId="0" applyFont="1"/>
    <xf numFmtId="0" fontId="2" fillId="0" borderId="0" xfId="0" applyFont="1"/>
    <xf numFmtId="0" fontId="32" fillId="0" borderId="0" xfId="0" applyFont="1" applyAlignment="1">
      <alignment vertical="center"/>
    </xf>
    <xf numFmtId="0" fontId="33" fillId="0" borderId="0" xfId="0" applyFont="1" applyAlignment="1">
      <alignment horizontal="left" vertical="center"/>
    </xf>
    <xf numFmtId="0" fontId="33"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wrapText="1"/>
    </xf>
    <xf numFmtId="164" fontId="4" fillId="0" borderId="0" xfId="0" applyNumberFormat="1" applyFont="1" applyAlignment="1" applyProtection="1">
      <alignment horizontal="center"/>
      <protection locked="0"/>
    </xf>
    <xf numFmtId="0" fontId="25" fillId="0" borderId="16" xfId="0" applyFont="1" applyBorder="1" applyProtection="1">
      <protection locked="0"/>
    </xf>
    <xf numFmtId="0" fontId="23" fillId="0" borderId="16" xfId="0" applyFont="1" applyBorder="1" applyProtection="1">
      <protection locked="0"/>
    </xf>
    <xf numFmtId="0" fontId="23" fillId="0" borderId="15" xfId="0" applyFont="1" applyBorder="1" applyProtection="1">
      <protection locked="0"/>
    </xf>
    <xf numFmtId="0" fontId="4" fillId="0" borderId="14" xfId="0" applyFont="1" applyBorder="1" applyAlignment="1" applyProtection="1">
      <alignment horizontal="left"/>
      <protection locked="0"/>
    </xf>
    <xf numFmtId="0" fontId="4" fillId="0" borderId="16" xfId="0" applyFont="1" applyBorder="1" applyAlignment="1" applyProtection="1">
      <alignment horizontal="left"/>
      <protection locked="0"/>
    </xf>
    <xf numFmtId="0" fontId="4" fillId="0" borderId="15" xfId="0" applyFont="1" applyBorder="1" applyAlignment="1" applyProtection="1">
      <alignment horizontal="left"/>
      <protection locked="0"/>
    </xf>
    <xf numFmtId="164" fontId="3" fillId="12" borderId="14" xfId="0" applyNumberFormat="1" applyFont="1" applyFill="1" applyBorder="1" applyAlignment="1" applyProtection="1">
      <alignment horizontal="left"/>
      <protection locked="0"/>
    </xf>
    <xf numFmtId="164" fontId="3" fillId="12" borderId="16" xfId="0" applyNumberFormat="1" applyFont="1" applyFill="1" applyBorder="1" applyAlignment="1" applyProtection="1">
      <alignment horizontal="left"/>
      <protection locked="0"/>
    </xf>
    <xf numFmtId="0" fontId="3" fillId="3" borderId="16" xfId="0" applyFont="1" applyFill="1" applyBorder="1" applyAlignment="1" applyProtection="1">
      <alignment wrapText="1"/>
      <protection locked="0"/>
    </xf>
    <xf numFmtId="0" fontId="3" fillId="3" borderId="15" xfId="0" applyFont="1" applyFill="1" applyBorder="1" applyAlignment="1" applyProtection="1">
      <alignment wrapText="1"/>
      <protection locked="0"/>
    </xf>
    <xf numFmtId="0" fontId="4" fillId="10" borderId="14" xfId="0" applyFont="1" applyFill="1" applyBorder="1" applyProtection="1">
      <protection locked="0"/>
    </xf>
    <xf numFmtId="0" fontId="4" fillId="10" borderId="16" xfId="0" applyFont="1" applyFill="1" applyBorder="1" applyProtection="1">
      <protection locked="0"/>
    </xf>
    <xf numFmtId="0" fontId="4" fillId="10" borderId="15" xfId="0" applyFont="1" applyFill="1" applyBorder="1" applyProtection="1">
      <protection locked="0"/>
    </xf>
    <xf numFmtId="0" fontId="4" fillId="0" borderId="0" xfId="0" applyFont="1" applyProtection="1">
      <protection locked="0"/>
    </xf>
    <xf numFmtId="0" fontId="4" fillId="0" borderId="1" xfId="0" applyFont="1" applyBorder="1" applyProtection="1">
      <protection locked="0"/>
    </xf>
    <xf numFmtId="0" fontId="4" fillId="10" borderId="21" xfId="0" applyFont="1" applyFill="1" applyBorder="1" applyProtection="1">
      <protection locked="0"/>
    </xf>
    <xf numFmtId="164" fontId="3" fillId="0" borderId="0" xfId="0" applyNumberFormat="1" applyFont="1" applyAlignment="1" applyProtection="1">
      <alignment horizontal="right"/>
      <protection locked="0"/>
    </xf>
    <xf numFmtId="164" fontId="3" fillId="0" borderId="1" xfId="0" applyNumberFormat="1" applyFont="1" applyBorder="1" applyAlignment="1" applyProtection="1">
      <alignment horizontal="left"/>
      <protection locked="0"/>
    </xf>
    <xf numFmtId="164" fontId="3" fillId="0" borderId="0" xfId="0" applyNumberFormat="1" applyFont="1" applyAlignment="1">
      <alignment horizontal="right"/>
    </xf>
    <xf numFmtId="164" fontId="4" fillId="0" borderId="1" xfId="0" applyNumberFormat="1" applyFont="1" applyBorder="1" applyAlignment="1" applyProtection="1">
      <alignment horizontal="center"/>
      <protection locked="0"/>
    </xf>
    <xf numFmtId="0" fontId="4" fillId="0" borderId="20" xfId="0" applyFont="1" applyBorder="1"/>
    <xf numFmtId="0" fontId="4" fillId="0" borderId="28" xfId="0" applyFont="1" applyBorder="1"/>
    <xf numFmtId="0" fontId="4" fillId="0" borderId="0" xfId="0" applyFont="1"/>
    <xf numFmtId="0" fontId="4" fillId="0" borderId="30" xfId="0" applyFont="1" applyBorder="1"/>
    <xf numFmtId="0" fontId="26" fillId="10" borderId="21" xfId="0" applyFont="1" applyFill="1" applyBorder="1" applyProtection="1">
      <protection locked="0"/>
    </xf>
    <xf numFmtId="0" fontId="4" fillId="0" borderId="1" xfId="0" applyFont="1" applyBorder="1"/>
    <xf numFmtId="0" fontId="4" fillId="0" borderId="25" xfId="0" applyFont="1" applyBorder="1"/>
    <xf numFmtId="0" fontId="26" fillId="10" borderId="14" xfId="0" applyFont="1" applyFill="1" applyBorder="1" applyProtection="1">
      <protection locked="0"/>
    </xf>
    <xf numFmtId="0" fontId="26" fillId="10" borderId="16" xfId="0" applyFont="1" applyFill="1" applyBorder="1" applyProtection="1">
      <protection locked="0"/>
    </xf>
    <xf numFmtId="0" fontId="26" fillId="10" borderId="15" xfId="0" applyFont="1" applyFill="1" applyBorder="1" applyProtection="1">
      <protection locked="0"/>
    </xf>
    <xf numFmtId="0" fontId="4" fillId="0" borderId="14" xfId="0" applyFont="1" applyBorder="1"/>
    <xf numFmtId="0" fontId="4" fillId="0" borderId="15" xfId="0" applyFont="1" applyBorder="1"/>
    <xf numFmtId="0" fontId="4" fillId="0" borderId="14" xfId="0" applyFont="1" applyBorder="1" applyProtection="1">
      <protection locked="0"/>
    </xf>
    <xf numFmtId="0" fontId="4" fillId="0" borderId="16" xfId="0" applyFont="1" applyBorder="1" applyProtection="1">
      <protection locked="0"/>
    </xf>
    <xf numFmtId="0" fontId="4" fillId="0" borderId="15" xfId="0" applyFont="1" applyBorder="1" applyProtection="1">
      <protection locked="0"/>
    </xf>
    <xf numFmtId="0" fontId="4" fillId="0" borderId="16" xfId="0" applyFont="1" applyBorder="1"/>
    <xf numFmtId="164" fontId="4" fillId="0" borderId="0" xfId="0" applyNumberFormat="1" applyFont="1" applyAlignment="1">
      <alignment horizontal="center"/>
    </xf>
    <xf numFmtId="0" fontId="25" fillId="0" borderId="16" xfId="0" applyFont="1" applyBorder="1"/>
    <xf numFmtId="0" fontId="23" fillId="0" borderId="16" xfId="0" applyFont="1" applyBorder="1"/>
    <xf numFmtId="0" fontId="23" fillId="0" borderId="15" xfId="0" applyFont="1" applyBorder="1"/>
    <xf numFmtId="0" fontId="4" fillId="0" borderId="14" xfId="0" applyFont="1" applyBorder="1" applyAlignment="1">
      <alignment horizontal="left"/>
    </xf>
    <xf numFmtId="0" fontId="4" fillId="0" borderId="16" xfId="0" applyFont="1" applyBorder="1" applyAlignment="1">
      <alignment horizontal="left"/>
    </xf>
    <xf numFmtId="0" fontId="4" fillId="0" borderId="15" xfId="0" applyFont="1" applyBorder="1" applyAlignment="1">
      <alignment horizontal="left"/>
    </xf>
    <xf numFmtId="164" fontId="3" fillId="12" borderId="14" xfId="0" applyNumberFormat="1" applyFont="1" applyFill="1" applyBorder="1" applyAlignment="1">
      <alignment horizontal="left"/>
    </xf>
    <xf numFmtId="164" fontId="3" fillId="12" borderId="16" xfId="0" applyNumberFormat="1" applyFont="1" applyFill="1" applyBorder="1" applyAlignment="1">
      <alignment horizontal="left"/>
    </xf>
    <xf numFmtId="0" fontId="3" fillId="3" borderId="16" xfId="0" applyFont="1" applyFill="1" applyBorder="1" applyAlignment="1">
      <alignment wrapText="1"/>
    </xf>
    <xf numFmtId="0" fontId="3" fillId="3" borderId="15" xfId="0" applyFont="1" applyFill="1" applyBorder="1" applyAlignment="1">
      <alignment wrapText="1"/>
    </xf>
    <xf numFmtId="0" fontId="4" fillId="10" borderId="14" xfId="0" applyFont="1" applyFill="1" applyBorder="1"/>
    <xf numFmtId="0" fontId="4" fillId="10" borderId="15" xfId="0" applyFont="1" applyFill="1" applyBorder="1"/>
    <xf numFmtId="49" fontId="4" fillId="0" borderId="21" xfId="0" applyNumberFormat="1" applyFont="1" applyBorder="1"/>
    <xf numFmtId="164" fontId="3" fillId="0" borderId="1" xfId="0" applyNumberFormat="1" applyFont="1" applyBorder="1" applyAlignment="1">
      <alignment horizontal="left"/>
    </xf>
    <xf numFmtId="164" fontId="4" fillId="0" borderId="1" xfId="0" applyNumberFormat="1" applyFont="1" applyBorder="1" applyAlignment="1">
      <alignment horizontal="center"/>
    </xf>
    <xf numFmtId="0" fontId="26" fillId="0" borderId="21" xfId="0" applyFont="1" applyBorder="1"/>
    <xf numFmtId="0" fontId="4" fillId="0" borderId="21" xfId="0" applyFont="1" applyBorder="1"/>
    <xf numFmtId="49" fontId="4" fillId="0" borderId="14" xfId="0" applyNumberFormat="1" applyFont="1" applyBorder="1"/>
    <xf numFmtId="49" fontId="4" fillId="0" borderId="16" xfId="0" applyNumberFormat="1" applyFont="1" applyBorder="1"/>
    <xf numFmtId="49" fontId="4" fillId="0" borderId="15" xfId="0" applyNumberFormat="1" applyFont="1" applyBorder="1"/>
    <xf numFmtId="49" fontId="26" fillId="0" borderId="21" xfId="0" applyNumberFormat="1" applyFont="1" applyBorder="1"/>
    <xf numFmtId="49" fontId="14" fillId="0" borderId="4" xfId="5" applyNumberFormat="1" applyFont="1" applyBorder="1" applyAlignment="1" applyProtection="1">
      <alignment horizontal="left" vertical="center" wrapText="1"/>
      <protection locked="0"/>
    </xf>
    <xf numFmtId="49" fontId="14" fillId="0" borderId="5" xfId="5" applyNumberFormat="1" applyFont="1" applyBorder="1" applyAlignment="1" applyProtection="1">
      <alignment horizontal="left" vertical="center" wrapText="1"/>
      <protection locked="0"/>
    </xf>
    <xf numFmtId="49" fontId="14" fillId="0" borderId="6" xfId="5" applyNumberFormat="1" applyFont="1" applyBorder="1" applyAlignment="1" applyProtection="1">
      <alignment horizontal="left" vertical="center" wrapText="1"/>
      <protection locked="0"/>
    </xf>
    <xf numFmtId="49" fontId="14" fillId="0" borderId="7" xfId="5" applyNumberFormat="1" applyFont="1" applyBorder="1" applyAlignment="1" applyProtection="1">
      <alignment horizontal="left" vertical="center" wrapText="1"/>
      <protection locked="0"/>
    </xf>
    <xf numFmtId="49" fontId="14" fillId="0" borderId="0" xfId="5" applyNumberFormat="1" applyFont="1" applyBorder="1" applyAlignment="1" applyProtection="1">
      <alignment horizontal="left" vertical="center" wrapText="1"/>
      <protection locked="0"/>
    </xf>
    <xf numFmtId="49" fontId="14" fillId="0" borderId="8" xfId="5" applyNumberFormat="1" applyFont="1" applyBorder="1" applyAlignment="1" applyProtection="1">
      <alignment horizontal="left" vertical="center" wrapText="1"/>
      <protection locked="0"/>
    </xf>
    <xf numFmtId="49" fontId="14" fillId="0" borderId="9" xfId="5" applyNumberFormat="1" applyFont="1" applyBorder="1" applyAlignment="1" applyProtection="1">
      <alignment horizontal="left" vertical="center" wrapText="1"/>
      <protection locked="0"/>
    </xf>
    <xf numFmtId="49" fontId="14" fillId="0" borderId="10" xfId="5" applyNumberFormat="1" applyFont="1" applyBorder="1" applyAlignment="1" applyProtection="1">
      <alignment horizontal="left" vertical="center" wrapText="1"/>
      <protection locked="0"/>
    </xf>
    <xf numFmtId="49" fontId="14" fillId="0" borderId="11" xfId="5" applyNumberFormat="1" applyFont="1" applyBorder="1" applyAlignment="1" applyProtection="1">
      <alignment horizontal="left" vertical="center" wrapText="1"/>
      <protection locked="0"/>
    </xf>
    <xf numFmtId="14" fontId="4" fillId="0" borderId="14" xfId="0" applyNumberFormat="1" applyFont="1" applyBorder="1" applyAlignment="1">
      <alignment horizontal="left"/>
    </xf>
    <xf numFmtId="0" fontId="4" fillId="10" borderId="21" xfId="0" applyFont="1" applyFill="1" applyBorder="1"/>
    <xf numFmtId="0" fontId="31" fillId="12" borderId="17" xfId="0" applyFont="1" applyFill="1" applyBorder="1" applyAlignment="1">
      <alignment horizontal="center"/>
    </xf>
    <xf numFmtId="0" fontId="31" fillId="12" borderId="18" xfId="0" applyFont="1" applyFill="1" applyBorder="1" applyAlignment="1">
      <alignment horizontal="center"/>
    </xf>
    <xf numFmtId="0" fontId="31" fillId="12" borderId="19" xfId="0" applyFont="1" applyFill="1" applyBorder="1" applyAlignment="1">
      <alignment horizontal="center"/>
    </xf>
    <xf numFmtId="0" fontId="27" fillId="6" borderId="16" xfId="0" applyFont="1" applyFill="1" applyBorder="1" applyAlignment="1" applyProtection="1">
      <alignment horizontal="center" vertical="center"/>
      <protection locked="0"/>
    </xf>
    <xf numFmtId="0" fontId="27" fillId="6" borderId="14" xfId="0" applyFont="1" applyFill="1" applyBorder="1" applyAlignment="1" applyProtection="1">
      <alignment horizontal="center" vertical="center"/>
      <protection locked="0"/>
    </xf>
    <xf numFmtId="0" fontId="27" fillId="6" borderId="15" xfId="0" applyFont="1" applyFill="1" applyBorder="1" applyAlignment="1" applyProtection="1">
      <alignment horizontal="center" vertical="center"/>
      <protection locked="0"/>
    </xf>
    <xf numFmtId="0" fontId="27" fillId="6" borderId="16"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5" xfId="0" applyFont="1" applyFill="1" applyBorder="1" applyAlignment="1">
      <alignment horizontal="center" vertical="center"/>
    </xf>
    <xf numFmtId="14" fontId="4" fillId="10" borderId="14" xfId="0" applyNumberFormat="1" applyFont="1" applyFill="1" applyBorder="1" applyAlignment="1" applyProtection="1">
      <alignment horizontal="left"/>
    </xf>
    <xf numFmtId="0" fontId="4" fillId="10" borderId="16" xfId="0" applyFont="1" applyFill="1" applyBorder="1" applyAlignment="1" applyProtection="1">
      <alignment horizontal="left"/>
    </xf>
    <xf numFmtId="0" fontId="4" fillId="10" borderId="15" xfId="0" applyFont="1" applyFill="1" applyBorder="1" applyAlignment="1" applyProtection="1">
      <alignment horizontal="left"/>
    </xf>
    <xf numFmtId="0" fontId="32" fillId="0" borderId="0" xfId="0" applyFont="1" applyAlignment="1">
      <alignment horizontal="left" vertical="center"/>
    </xf>
    <xf numFmtId="0" fontId="2" fillId="0" borderId="0" xfId="0" applyFont="1" applyAlignment="1">
      <alignment vertical="center"/>
    </xf>
    <xf numFmtId="0" fontId="2" fillId="14" borderId="0" xfId="0" applyFont="1" applyFill="1"/>
    <xf numFmtId="0" fontId="32" fillId="15" borderId="0" xfId="0" applyFont="1" applyFill="1" applyAlignment="1">
      <alignment vertical="center"/>
    </xf>
    <xf numFmtId="164" fontId="4" fillId="10" borderId="14" xfId="0" applyNumberFormat="1" applyFont="1" applyFill="1" applyBorder="1" applyAlignment="1" applyProtection="1">
      <alignment horizontal="center"/>
    </xf>
    <xf numFmtId="0" fontId="5" fillId="10" borderId="16" xfId="0" applyFont="1" applyFill="1" applyBorder="1" applyProtection="1"/>
    <xf numFmtId="0" fontId="5" fillId="10" borderId="16" xfId="0" applyFont="1" applyFill="1" applyBorder="1" applyAlignment="1" applyProtection="1">
      <alignment horizontal="center"/>
    </xf>
    <xf numFmtId="0" fontId="5" fillId="10" borderId="15" xfId="0" applyFont="1" applyFill="1" applyBorder="1" applyProtection="1"/>
    <xf numFmtId="164" fontId="4" fillId="0" borderId="14" xfId="0" applyNumberFormat="1" applyFont="1" applyBorder="1" applyAlignment="1" applyProtection="1">
      <alignment horizontal="center"/>
    </xf>
    <xf numFmtId="0" fontId="25" fillId="0" borderId="16" xfId="0" applyFont="1" applyBorder="1" applyProtection="1"/>
    <xf numFmtId="0" fontId="23" fillId="0" borderId="16" xfId="0" applyFont="1" applyBorder="1" applyProtection="1"/>
    <xf numFmtId="0" fontId="23" fillId="0" borderId="15" xfId="0" applyFont="1" applyBorder="1" applyProtection="1"/>
    <xf numFmtId="0" fontId="3" fillId="0" borderId="0" xfId="0" applyFont="1" applyAlignment="1" applyProtection="1">
      <alignment horizontal="right"/>
    </xf>
    <xf numFmtId="164" fontId="3" fillId="12" borderId="14" xfId="0" applyNumberFormat="1" applyFont="1" applyFill="1" applyBorder="1" applyAlignment="1" applyProtection="1">
      <alignment horizontal="left"/>
    </xf>
    <xf numFmtId="164" fontId="3" fillId="12" borderId="16" xfId="0" applyNumberFormat="1" applyFont="1" applyFill="1" applyBorder="1" applyAlignment="1" applyProtection="1">
      <alignment horizontal="left"/>
    </xf>
    <xf numFmtId="164" fontId="4" fillId="12" borderId="16" xfId="0" applyNumberFormat="1" applyFont="1" applyFill="1" applyBorder="1" applyAlignment="1" applyProtection="1">
      <alignment horizontal="center"/>
    </xf>
    <xf numFmtId="164" fontId="4" fillId="12" borderId="15" xfId="0" applyNumberFormat="1" applyFont="1" applyFill="1" applyBorder="1" applyAlignment="1" applyProtection="1">
      <alignment horizontal="center"/>
    </xf>
    <xf numFmtId="0" fontId="3" fillId="3" borderId="16" xfId="0" applyFont="1" applyFill="1" applyBorder="1" applyAlignment="1" applyProtection="1">
      <alignment wrapText="1"/>
    </xf>
    <xf numFmtId="0" fontId="3" fillId="3" borderId="15" xfId="0" applyFont="1" applyFill="1" applyBorder="1" applyAlignment="1" applyProtection="1">
      <alignment wrapText="1"/>
    </xf>
    <xf numFmtId="0" fontId="3" fillId="3" borderId="26" xfId="0" applyFont="1" applyFill="1" applyBorder="1" applyAlignment="1" applyProtection="1">
      <alignment horizontal="center" wrapText="1"/>
    </xf>
    <xf numFmtId="0" fontId="3" fillId="3" borderId="26" xfId="0" applyFont="1" applyFill="1" applyBorder="1" applyAlignment="1" applyProtection="1">
      <alignment horizontal="center"/>
    </xf>
    <xf numFmtId="1" fontId="3" fillId="3" borderId="26" xfId="0" applyNumberFormat="1" applyFont="1" applyFill="1" applyBorder="1" applyAlignment="1" applyProtection="1">
      <alignment horizontal="center" wrapText="1"/>
    </xf>
    <xf numFmtId="9" fontId="3" fillId="5" borderId="26" xfId="0" applyNumberFormat="1" applyFont="1" applyFill="1" applyBorder="1" applyAlignment="1" applyProtection="1">
      <alignment horizontal="center"/>
    </xf>
    <xf numFmtId="0" fontId="0" fillId="5" borderId="22" xfId="0" applyFill="1" applyBorder="1" applyAlignment="1" applyProtection="1">
      <alignment horizontal="center"/>
    </xf>
    <xf numFmtId="0" fontId="0" fillId="5" borderId="23" xfId="0" applyFill="1" applyBorder="1" applyAlignment="1" applyProtection="1">
      <alignment horizontal="center"/>
    </xf>
    <xf numFmtId="170" fontId="3" fillId="3" borderId="21" xfId="0" applyNumberFormat="1" applyFont="1" applyFill="1" applyBorder="1" applyAlignment="1" applyProtection="1">
      <alignment horizontal="center" wrapText="1"/>
    </xf>
    <xf numFmtId="170" fontId="3" fillId="3" borderId="15" xfId="0" applyNumberFormat="1" applyFont="1" applyFill="1" applyBorder="1" applyAlignment="1" applyProtection="1">
      <alignment horizontal="center" wrapText="1"/>
    </xf>
    <xf numFmtId="164" fontId="3" fillId="3" borderId="14" xfId="0" applyNumberFormat="1" applyFont="1" applyFill="1" applyBorder="1" applyAlignment="1" applyProtection="1">
      <alignment horizontal="center"/>
    </xf>
    <xf numFmtId="0" fontId="3" fillId="3" borderId="20" xfId="0" applyFont="1" applyFill="1" applyBorder="1" applyProtection="1"/>
    <xf numFmtId="0" fontId="4" fillId="3" borderId="20" xfId="0" applyFont="1" applyFill="1" applyBorder="1" applyProtection="1"/>
    <xf numFmtId="0" fontId="4" fillId="3" borderId="20" xfId="0" applyFont="1" applyFill="1" applyBorder="1" applyAlignment="1" applyProtection="1">
      <alignment horizontal="center"/>
    </xf>
    <xf numFmtId="0" fontId="3" fillId="3" borderId="28" xfId="0" applyFont="1" applyFill="1" applyBorder="1" applyAlignment="1" applyProtection="1">
      <alignment horizontal="center"/>
    </xf>
    <xf numFmtId="0" fontId="3" fillId="3" borderId="16" xfId="0" applyFont="1" applyFill="1" applyBorder="1" applyProtection="1"/>
    <xf numFmtId="0" fontId="4" fillId="3" borderId="16" xfId="0" applyFont="1" applyFill="1" applyBorder="1" applyProtection="1"/>
    <xf numFmtId="0" fontId="4" fillId="3" borderId="16" xfId="0" applyFont="1" applyFill="1" applyBorder="1" applyAlignment="1" applyProtection="1">
      <alignment horizontal="center"/>
    </xf>
    <xf numFmtId="0" fontId="4" fillId="3" borderId="15" xfId="0" applyFont="1" applyFill="1" applyBorder="1" applyProtection="1"/>
    <xf numFmtId="170" fontId="4" fillId="0" borderId="26" xfId="0" applyNumberFormat="1" applyFont="1" applyBorder="1" applyProtection="1"/>
    <xf numFmtId="170" fontId="4" fillId="0" borderId="21" xfId="0" applyNumberFormat="1" applyFont="1" applyBorder="1" applyProtection="1"/>
    <xf numFmtId="170" fontId="3" fillId="3" borderId="0" xfId="0" applyNumberFormat="1" applyFont="1" applyFill="1" applyProtection="1"/>
  </cellXfs>
  <cellStyles count="6">
    <cellStyle name="Comma 2" xfId="4" xr:uid="{4916FF03-36C2-458E-B4F6-81C6D2413984}"/>
    <cellStyle name="Currency" xfId="1" builtinId="4"/>
    <cellStyle name="Hyperlink" xfId="5" builtinId="8"/>
    <cellStyle name="Normal" xfId="0" builtinId="0"/>
    <cellStyle name="Normal_Jim's Linked NSF forms 11-16-99###1" xfId="3" xr:uid="{E1C7132B-305E-4159-98EE-55CB5BEB8214}"/>
    <cellStyle name="Percent" xfId="2" builtinId="5"/>
  </cellStyles>
  <dxfs count="9">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research.ku.edu/ku-research-administration-forms" TargetMode="External"/><Relationship Id="rId2" Type="http://schemas.openxmlformats.org/officeDocument/2006/relationships/hyperlink" Target="http://www.gsa.gov/perdiem" TargetMode="External"/><Relationship Id="rId1" Type="http://schemas.openxmlformats.org/officeDocument/2006/relationships/hyperlink" Target="http://www.gsa.gov/perdiem" TargetMode="External"/><Relationship Id="rId4" Type="http://schemas.openxmlformats.org/officeDocument/2006/relationships/hyperlink" Target="http://www.gsa.gov/perdie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8A2C-24BE-4FB8-89F7-F59B6D829F70}">
  <dimension ref="A1:J50"/>
  <sheetViews>
    <sheetView zoomScaleNormal="100" workbookViewId="0">
      <selection sqref="A1:XFD1048576"/>
    </sheetView>
  </sheetViews>
  <sheetFormatPr defaultColWidth="9.140625" defaultRowHeight="12.75"/>
  <cols>
    <col min="1" max="1" width="5.42578125" style="157" customWidth="1"/>
    <col min="2" max="2" width="38.5703125" style="144" customWidth="1"/>
    <col min="3" max="3" width="11.85546875" style="144" customWidth="1"/>
    <col min="4" max="4" width="14.5703125" style="145" customWidth="1"/>
    <col min="5" max="5" width="12.85546875" style="145" customWidth="1"/>
    <col min="6" max="6" width="11.42578125" style="144" customWidth="1"/>
    <col min="7" max="7" width="17.28515625" style="144" customWidth="1"/>
    <col min="8" max="16384" width="9.140625" style="144"/>
  </cols>
  <sheetData>
    <row r="1" spans="1:9" ht="28.9" customHeight="1">
      <c r="A1" s="367" t="s">
        <v>142</v>
      </c>
      <c r="B1" s="366"/>
      <c r="C1" s="366"/>
      <c r="D1" s="366"/>
      <c r="E1" s="366"/>
      <c r="F1" s="366"/>
      <c r="G1" s="368"/>
      <c r="H1" s="150"/>
      <c r="I1" s="151"/>
    </row>
    <row r="2" spans="1:9" ht="15.75">
      <c r="A2" s="379"/>
      <c r="B2" s="380" t="s">
        <v>50</v>
      </c>
      <c r="C2" s="380"/>
      <c r="D2" s="381"/>
      <c r="E2" s="381"/>
      <c r="F2" s="380"/>
      <c r="G2" s="382"/>
      <c r="H2" s="150"/>
      <c r="I2" s="151"/>
    </row>
    <row r="3" spans="1:9" ht="15">
      <c r="A3" s="383"/>
      <c r="B3" s="384" t="s">
        <v>41</v>
      </c>
      <c r="C3" s="385"/>
      <c r="D3" s="385"/>
      <c r="E3" s="385"/>
      <c r="F3" s="385"/>
      <c r="G3" s="386"/>
    </row>
    <row r="4" spans="1:9">
      <c r="B4" s="387" t="s">
        <v>89</v>
      </c>
      <c r="C4" s="297"/>
      <c r="D4" s="298"/>
      <c r="E4" s="298"/>
      <c r="F4" s="298"/>
      <c r="G4" s="299"/>
    </row>
    <row r="5" spans="1:9">
      <c r="B5" s="387" t="s">
        <v>1</v>
      </c>
      <c r="C5" s="297"/>
      <c r="D5" s="298"/>
      <c r="E5" s="298"/>
      <c r="F5" s="298"/>
      <c r="G5" s="299"/>
    </row>
    <row r="6" spans="1:9">
      <c r="B6" s="387" t="s">
        <v>3</v>
      </c>
      <c r="C6" s="372">
        <v>46204</v>
      </c>
      <c r="D6" s="373"/>
      <c r="E6" s="373"/>
      <c r="F6" s="373"/>
      <c r="G6" s="374"/>
    </row>
    <row r="7" spans="1:9">
      <c r="B7" s="387" t="s">
        <v>2</v>
      </c>
      <c r="C7" s="372">
        <v>46568</v>
      </c>
      <c r="D7" s="373"/>
      <c r="E7" s="373"/>
      <c r="F7" s="373"/>
      <c r="G7" s="374"/>
    </row>
    <row r="8" spans="1:9" ht="9" customHeight="1">
      <c r="A8" s="293"/>
      <c r="B8" s="293"/>
      <c r="C8" s="293"/>
      <c r="D8" s="293"/>
      <c r="E8" s="293"/>
      <c r="F8" s="293"/>
      <c r="G8" s="293"/>
    </row>
    <row r="9" spans="1:9" ht="15" customHeight="1">
      <c r="A9" s="388" t="s">
        <v>95</v>
      </c>
      <c r="B9" s="389"/>
      <c r="C9" s="389"/>
      <c r="D9" s="390"/>
      <c r="E9" s="390"/>
      <c r="F9" s="390"/>
      <c r="G9" s="391"/>
    </row>
    <row r="10" spans="1:9" ht="9" customHeight="1">
      <c r="A10" s="307"/>
      <c r="B10" s="307"/>
      <c r="C10" s="308"/>
      <c r="D10" s="308"/>
      <c r="E10" s="308"/>
      <c r="F10" s="308"/>
      <c r="G10" s="308"/>
    </row>
    <row r="11" spans="1:9" ht="30" customHeight="1">
      <c r="A11" s="163" t="s">
        <v>5</v>
      </c>
      <c r="B11" s="392" t="s">
        <v>37</v>
      </c>
      <c r="C11" s="393"/>
      <c r="D11" s="394" t="s">
        <v>63</v>
      </c>
      <c r="E11" s="395" t="s">
        <v>36</v>
      </c>
      <c r="F11" s="396" t="s">
        <v>34</v>
      </c>
      <c r="G11" s="394" t="s">
        <v>35</v>
      </c>
    </row>
    <row r="12" spans="1:9" ht="15">
      <c r="A12" s="157">
        <v>1</v>
      </c>
      <c r="B12" s="304" t="s">
        <v>75</v>
      </c>
      <c r="C12" s="306"/>
      <c r="D12" s="166"/>
      <c r="E12" s="167"/>
      <c r="F12" s="162"/>
      <c r="G12" s="102">
        <f>D12*E12*F12</f>
        <v>0</v>
      </c>
    </row>
    <row r="13" spans="1:9" ht="15">
      <c r="A13" s="157">
        <v>2</v>
      </c>
      <c r="B13" s="304" t="s">
        <v>97</v>
      </c>
      <c r="C13" s="306"/>
      <c r="D13" s="166"/>
      <c r="E13" s="167"/>
      <c r="F13" s="162"/>
      <c r="G13" s="102">
        <f>D13*E13*F13</f>
        <v>0</v>
      </c>
    </row>
    <row r="14" spans="1:9" ht="15">
      <c r="A14" s="157">
        <v>3</v>
      </c>
      <c r="B14" s="304" t="s">
        <v>76</v>
      </c>
      <c r="C14" s="306"/>
      <c r="D14" s="166"/>
      <c r="E14" s="168">
        <v>0.5</v>
      </c>
      <c r="F14" s="162">
        <f>(4463.11*12)/26</f>
        <v>2059.8969230769226</v>
      </c>
      <c r="G14" s="102">
        <f>D14*E14*F14</f>
        <v>0</v>
      </c>
    </row>
    <row r="15" spans="1:9" ht="6.75" customHeight="1">
      <c r="A15" s="293"/>
      <c r="B15" s="293"/>
      <c r="C15" s="293"/>
      <c r="D15" s="293"/>
      <c r="E15" s="293"/>
      <c r="F15" s="293"/>
      <c r="G15" s="293"/>
    </row>
    <row r="16" spans="1:9" ht="26.25" customHeight="1">
      <c r="A16" s="293"/>
      <c r="B16" s="293"/>
      <c r="C16" s="395" t="s">
        <v>48</v>
      </c>
      <c r="D16" s="394" t="s">
        <v>47</v>
      </c>
      <c r="E16" s="397"/>
      <c r="F16" s="400" t="s">
        <v>64</v>
      </c>
      <c r="G16" s="401" t="s">
        <v>35</v>
      </c>
    </row>
    <row r="17" spans="1:10" ht="15">
      <c r="A17" s="157">
        <v>4</v>
      </c>
      <c r="B17" s="172" t="s">
        <v>77</v>
      </c>
      <c r="C17" s="173"/>
      <c r="D17" s="174"/>
      <c r="E17" s="398"/>
      <c r="F17" s="176">
        <v>15</v>
      </c>
      <c r="G17" s="102">
        <f>C17*D17*F17</f>
        <v>0</v>
      </c>
    </row>
    <row r="18" spans="1:10" ht="15">
      <c r="A18" s="157">
        <v>5</v>
      </c>
      <c r="B18" s="172" t="s">
        <v>78</v>
      </c>
      <c r="C18" s="173"/>
      <c r="D18" s="174"/>
      <c r="E18" s="399"/>
      <c r="F18" s="176">
        <v>10.25</v>
      </c>
      <c r="G18" s="102">
        <f>C18*D18*F18</f>
        <v>0</v>
      </c>
    </row>
    <row r="19" spans="1:10" ht="14.45" customHeight="1">
      <c r="A19" s="310" t="s">
        <v>39</v>
      </c>
      <c r="B19" s="310"/>
      <c r="C19" s="310"/>
      <c r="D19" s="310"/>
      <c r="E19" s="310"/>
      <c r="F19" s="310"/>
      <c r="G19" s="54">
        <f>SUM(G12:G18)</f>
        <v>0</v>
      </c>
    </row>
    <row r="20" spans="1:10" ht="9" customHeight="1">
      <c r="A20" s="311"/>
      <c r="B20" s="311"/>
      <c r="C20" s="311"/>
      <c r="D20" s="311"/>
      <c r="E20" s="311"/>
      <c r="F20" s="311"/>
      <c r="G20" s="311"/>
    </row>
    <row r="21" spans="1:10">
      <c r="A21" s="88" t="s">
        <v>6</v>
      </c>
      <c r="B21" s="89" t="s">
        <v>29</v>
      </c>
      <c r="C21" s="90"/>
      <c r="D21" s="91"/>
      <c r="E21" s="91"/>
      <c r="F21" s="90"/>
      <c r="G21" s="94"/>
    </row>
    <row r="22" spans="1:10">
      <c r="A22" s="81"/>
      <c r="B22" s="1" t="s">
        <v>31</v>
      </c>
      <c r="C22" s="1"/>
      <c r="D22" s="51"/>
      <c r="E22" s="51"/>
      <c r="F22" s="1"/>
      <c r="G22" s="249">
        <f>(G12+G13)*0.37</f>
        <v>0</v>
      </c>
    </row>
    <row r="23" spans="1:10">
      <c r="A23" s="81"/>
      <c r="B23" s="1" t="s">
        <v>32</v>
      </c>
      <c r="C23" s="1"/>
      <c r="D23" s="51"/>
      <c r="E23" s="51"/>
      <c r="F23" s="1"/>
      <c r="G23" s="188"/>
      <c r="J23" s="1"/>
    </row>
    <row r="24" spans="1:10">
      <c r="A24" s="80"/>
      <c r="B24" s="4" t="s">
        <v>33</v>
      </c>
      <c r="C24" s="4"/>
      <c r="D24" s="52"/>
      <c r="E24" s="52"/>
      <c r="F24" s="4"/>
      <c r="G24" s="250">
        <f>(G14+G17+G18)*0.07</f>
        <v>0</v>
      </c>
    </row>
    <row r="25" spans="1:10">
      <c r="A25" s="312" t="s">
        <v>40</v>
      </c>
      <c r="B25" s="312"/>
      <c r="C25" s="312"/>
      <c r="D25" s="312"/>
      <c r="E25" s="312"/>
      <c r="F25" s="312"/>
      <c r="G25" s="54">
        <f>SUM(G22:G24)</f>
        <v>0</v>
      </c>
    </row>
    <row r="26" spans="1:10" ht="9" customHeight="1">
      <c r="A26" s="313"/>
      <c r="B26" s="313"/>
      <c r="C26" s="313"/>
      <c r="D26" s="313"/>
      <c r="E26" s="313"/>
      <c r="F26" s="313"/>
      <c r="G26" s="313"/>
    </row>
    <row r="27" spans="1:10">
      <c r="A27" s="95" t="s">
        <v>7</v>
      </c>
      <c r="B27" s="85" t="s">
        <v>72</v>
      </c>
      <c r="C27" s="86"/>
      <c r="D27" s="87"/>
      <c r="E27" s="87"/>
      <c r="F27" s="86"/>
      <c r="G27" s="94"/>
    </row>
    <row r="28" spans="1:10">
      <c r="A28" s="112"/>
      <c r="B28" s="314" t="s">
        <v>43</v>
      </c>
      <c r="C28" s="314"/>
      <c r="D28" s="314"/>
      <c r="E28" s="314"/>
      <c r="F28" s="315"/>
      <c r="G28" s="110">
        <f>'Travel Worksheet'!P27</f>
        <v>0</v>
      </c>
    </row>
    <row r="29" spans="1:10">
      <c r="A29" s="5"/>
      <c r="B29" s="316" t="s">
        <v>44</v>
      </c>
      <c r="C29" s="316"/>
      <c r="D29" s="316"/>
      <c r="E29" s="316"/>
      <c r="F29" s="317"/>
      <c r="G29" s="273">
        <f>'Travel Worksheet'!P36</f>
        <v>0</v>
      </c>
    </row>
    <row r="30" spans="1:10">
      <c r="A30" s="254"/>
      <c r="B30" s="319" t="s">
        <v>71</v>
      </c>
      <c r="C30" s="319"/>
      <c r="D30" s="319"/>
      <c r="E30" s="319"/>
      <c r="F30" s="320"/>
      <c r="G30" s="111">
        <f>'Travel Worksheet'!P47</f>
        <v>0</v>
      </c>
    </row>
    <row r="31" spans="1:10">
      <c r="A31" s="312" t="s">
        <v>45</v>
      </c>
      <c r="B31" s="312"/>
      <c r="C31" s="312"/>
      <c r="D31" s="312"/>
      <c r="E31" s="312"/>
      <c r="F31" s="312"/>
      <c r="G31" s="54">
        <f>'Travel Worksheet'!Q49</f>
        <v>0</v>
      </c>
    </row>
    <row r="32" spans="1:10" ht="9" customHeight="1">
      <c r="A32" s="313"/>
      <c r="B32" s="313"/>
      <c r="C32" s="313"/>
      <c r="D32" s="313"/>
      <c r="E32" s="313"/>
      <c r="F32" s="313"/>
      <c r="G32" s="313"/>
    </row>
    <row r="33" spans="1:7">
      <c r="A33" s="402" t="s">
        <v>8</v>
      </c>
      <c r="B33" s="403" t="s">
        <v>4</v>
      </c>
      <c r="C33" s="404"/>
      <c r="D33" s="405"/>
      <c r="E33" s="405"/>
      <c r="F33" s="404"/>
      <c r="G33" s="406" t="s">
        <v>14</v>
      </c>
    </row>
    <row r="34" spans="1:7">
      <c r="A34" s="157">
        <v>1</v>
      </c>
      <c r="B34" s="318" t="s">
        <v>49</v>
      </c>
      <c r="C34" s="309"/>
      <c r="D34" s="309"/>
      <c r="E34" s="309"/>
      <c r="F34" s="309"/>
      <c r="G34" s="179"/>
    </row>
    <row r="35" spans="1:7">
      <c r="A35" s="157">
        <v>2</v>
      </c>
      <c r="B35" s="309"/>
      <c r="C35" s="309"/>
      <c r="D35" s="309"/>
      <c r="E35" s="309"/>
      <c r="F35" s="309"/>
      <c r="G35" s="179"/>
    </row>
    <row r="36" spans="1:7">
      <c r="A36" s="157">
        <v>3</v>
      </c>
      <c r="B36" s="309"/>
      <c r="C36" s="309"/>
      <c r="D36" s="309"/>
      <c r="E36" s="309"/>
      <c r="F36" s="309"/>
      <c r="G36" s="179"/>
    </row>
    <row r="37" spans="1:7">
      <c r="A37" s="157">
        <v>4</v>
      </c>
      <c r="B37" s="309"/>
      <c r="C37" s="309"/>
      <c r="D37" s="309"/>
      <c r="E37" s="309"/>
      <c r="F37" s="309"/>
      <c r="G37" s="179"/>
    </row>
    <row r="38" spans="1:7">
      <c r="A38" s="310" t="s">
        <v>46</v>
      </c>
      <c r="B38" s="310"/>
      <c r="C38" s="310"/>
      <c r="D38" s="310"/>
      <c r="E38" s="310"/>
      <c r="F38" s="310"/>
      <c r="G38" s="54">
        <f>SUM(G34:G37)</f>
        <v>0</v>
      </c>
    </row>
    <row r="39" spans="1:7" ht="9" customHeight="1">
      <c r="A39" s="146"/>
      <c r="B39" s="146"/>
      <c r="C39" s="146"/>
      <c r="D39" s="146"/>
      <c r="E39" s="146"/>
      <c r="F39" s="146"/>
      <c r="G39" s="180"/>
    </row>
    <row r="40" spans="1:7">
      <c r="A40" s="402" t="s">
        <v>9</v>
      </c>
      <c r="B40" s="407" t="s">
        <v>52</v>
      </c>
      <c r="C40" s="408"/>
      <c r="D40" s="409"/>
      <c r="E40" s="409"/>
      <c r="F40" s="410"/>
      <c r="G40" s="406" t="s">
        <v>14</v>
      </c>
    </row>
    <row r="41" spans="1:7">
      <c r="A41" s="157">
        <v>1</v>
      </c>
      <c r="B41" s="318" t="s">
        <v>53</v>
      </c>
      <c r="C41" s="309"/>
      <c r="D41" s="309"/>
      <c r="E41" s="309"/>
      <c r="F41" s="309"/>
      <c r="G41" s="179"/>
    </row>
    <row r="42" spans="1:7">
      <c r="A42" s="157">
        <v>2</v>
      </c>
      <c r="B42" s="309"/>
      <c r="C42" s="309"/>
      <c r="D42" s="309"/>
      <c r="E42" s="309"/>
      <c r="F42" s="309"/>
      <c r="G42" s="179"/>
    </row>
    <row r="43" spans="1:7">
      <c r="A43" s="157">
        <v>3</v>
      </c>
      <c r="B43" s="304"/>
      <c r="C43" s="305"/>
      <c r="D43" s="305"/>
      <c r="E43" s="305"/>
      <c r="F43" s="306"/>
      <c r="G43" s="179"/>
    </row>
    <row r="44" spans="1:7">
      <c r="A44" s="157">
        <v>4</v>
      </c>
      <c r="B44" s="304"/>
      <c r="C44" s="305"/>
      <c r="D44" s="305"/>
      <c r="E44" s="305"/>
      <c r="F44" s="306"/>
      <c r="G44" s="179"/>
    </row>
    <row r="45" spans="1:7">
      <c r="A45" s="157">
        <v>5</v>
      </c>
      <c r="B45" s="304"/>
      <c r="C45" s="305"/>
      <c r="D45" s="305"/>
      <c r="E45" s="305"/>
      <c r="F45" s="306"/>
      <c r="G45" s="179"/>
    </row>
    <row r="46" spans="1:7">
      <c r="A46" s="157">
        <v>6</v>
      </c>
      <c r="B46" s="304"/>
      <c r="C46" s="305"/>
      <c r="D46" s="305"/>
      <c r="E46" s="305"/>
      <c r="F46" s="306"/>
      <c r="G46" s="179"/>
    </row>
    <row r="47" spans="1:7">
      <c r="A47" s="157">
        <v>7</v>
      </c>
      <c r="B47" s="309"/>
      <c r="C47" s="309"/>
      <c r="D47" s="309"/>
      <c r="E47" s="309"/>
      <c r="F47" s="309"/>
      <c r="G47" s="179"/>
    </row>
    <row r="48" spans="1:7">
      <c r="A48" s="310" t="s">
        <v>54</v>
      </c>
      <c r="B48" s="310"/>
      <c r="C48" s="310"/>
      <c r="D48" s="310"/>
      <c r="E48" s="310"/>
      <c r="F48" s="310"/>
      <c r="G48" s="54">
        <f>SUM(G41:G47)</f>
        <v>0</v>
      </c>
    </row>
    <row r="49" spans="1:7" ht="9.6" customHeight="1">
      <c r="A49" s="313"/>
      <c r="B49" s="313"/>
      <c r="C49" s="313"/>
      <c r="D49" s="313"/>
      <c r="E49" s="313"/>
      <c r="F49" s="313"/>
      <c r="G49" s="313"/>
    </row>
    <row r="50" spans="1:7" ht="15" customHeight="1">
      <c r="A50" s="185" t="s">
        <v>30</v>
      </c>
      <c r="B50" s="186" t="s">
        <v>38</v>
      </c>
      <c r="C50" s="186"/>
      <c r="D50" s="187"/>
      <c r="E50" s="187"/>
      <c r="F50" s="186"/>
      <c r="G50" s="248">
        <f>G19+G25+G31+G38+G48</f>
        <v>0</v>
      </c>
    </row>
  </sheetData>
  <sheetProtection algorithmName="SHA-512" hashValue="1hlmCVTv2uxH1yeIkihUoXjHg4whYkdqxK3GGFPBJFWWBoIbFzMHDJI5W6qm6Wf5DUz28vVkm5nMCjBe8wz+7g==" saltValue="SPTfyv7EVhWVEeFAu1fFcg==" spinCount="100000" sheet="1" objects="1" scenarios="1" selectLockedCells="1"/>
  <mergeCells count="38">
    <mergeCell ref="A1:G1"/>
    <mergeCell ref="A38:F38"/>
    <mergeCell ref="B41:F41"/>
    <mergeCell ref="B42:F42"/>
    <mergeCell ref="B47:F47"/>
    <mergeCell ref="A48:F48"/>
    <mergeCell ref="A49:G49"/>
    <mergeCell ref="B43:F43"/>
    <mergeCell ref="B44:F44"/>
    <mergeCell ref="B45:F45"/>
    <mergeCell ref="B46:F46"/>
    <mergeCell ref="B37:F37"/>
    <mergeCell ref="A19:F19"/>
    <mergeCell ref="A20:G20"/>
    <mergeCell ref="A25:F25"/>
    <mergeCell ref="A26:G26"/>
    <mergeCell ref="B28:F28"/>
    <mergeCell ref="B29:F29"/>
    <mergeCell ref="A31:F31"/>
    <mergeCell ref="A32:G32"/>
    <mergeCell ref="B34:F34"/>
    <mergeCell ref="B35:F35"/>
    <mergeCell ref="B36:F36"/>
    <mergeCell ref="B30:F30"/>
    <mergeCell ref="A16:B16"/>
    <mergeCell ref="A9:C9"/>
    <mergeCell ref="A10:G10"/>
    <mergeCell ref="B11:C11"/>
    <mergeCell ref="B12:C12"/>
    <mergeCell ref="B13:C13"/>
    <mergeCell ref="B14:C14"/>
    <mergeCell ref="A15:G15"/>
    <mergeCell ref="A8:G8"/>
    <mergeCell ref="B3:G3"/>
    <mergeCell ref="C4:G4"/>
    <mergeCell ref="C5:G5"/>
    <mergeCell ref="C6:G6"/>
    <mergeCell ref="C7:G7"/>
  </mergeCells>
  <conditionalFormatting sqref="C4:G7">
    <cfRule type="cellIs" dxfId="8" priority="1" operator="equal">
      <formula>0</formula>
    </cfRule>
  </conditionalFormatting>
  <conditionalFormatting sqref="D17:D18">
    <cfRule type="cellIs" dxfId="7" priority="3" operator="equal">
      <formula>0</formula>
    </cfRule>
  </conditionalFormatting>
  <pageMargins left="0.7" right="0.7"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610C-5ADE-4810-883E-D6BD91AE53D7}">
  <dimension ref="A1:I50"/>
  <sheetViews>
    <sheetView topLeftCell="A22" zoomScaleNormal="100" workbookViewId="0">
      <selection activeCell="I34" sqref="I34"/>
    </sheetView>
  </sheetViews>
  <sheetFormatPr defaultColWidth="9.140625" defaultRowHeight="12.75"/>
  <cols>
    <col min="1" max="1" width="5.42578125" style="157" customWidth="1"/>
    <col min="2" max="2" width="38.5703125" style="144" customWidth="1"/>
    <col min="3" max="3" width="11.85546875" style="144" customWidth="1"/>
    <col min="4" max="4" width="14.5703125" style="145" customWidth="1"/>
    <col min="5" max="5" width="12.85546875" style="145" customWidth="1"/>
    <col min="6" max="6" width="11.42578125" style="144" customWidth="1"/>
    <col min="7" max="7" width="17.28515625" style="144" customWidth="1"/>
    <col min="8" max="16384" width="9.140625" style="144"/>
  </cols>
  <sheetData>
    <row r="1" spans="1:9" ht="28.9" customHeight="1">
      <c r="A1" s="367" t="s">
        <v>90</v>
      </c>
      <c r="B1" s="366"/>
      <c r="C1" s="366"/>
      <c r="D1" s="366"/>
      <c r="E1" s="366"/>
      <c r="F1" s="366"/>
      <c r="G1" s="368"/>
      <c r="H1" s="150"/>
      <c r="I1" s="151"/>
    </row>
    <row r="2" spans="1:9" ht="15.75">
      <c r="A2" s="152"/>
      <c r="B2" s="153" t="s">
        <v>50</v>
      </c>
      <c r="C2" s="153"/>
      <c r="D2" s="154"/>
      <c r="E2" s="154"/>
      <c r="F2" s="153"/>
      <c r="G2" s="155"/>
      <c r="H2" s="150"/>
      <c r="I2" s="151"/>
    </row>
    <row r="3" spans="1:9" ht="15">
      <c r="A3" s="156"/>
      <c r="B3" s="294" t="s">
        <v>41</v>
      </c>
      <c r="C3" s="295"/>
      <c r="D3" s="295"/>
      <c r="E3" s="295"/>
      <c r="F3" s="295"/>
      <c r="G3" s="296"/>
    </row>
    <row r="4" spans="1:9" hidden="1">
      <c r="B4" s="158" t="s">
        <v>0</v>
      </c>
      <c r="C4" s="297"/>
      <c r="D4" s="298"/>
      <c r="E4" s="298"/>
      <c r="F4" s="298"/>
      <c r="G4" s="299"/>
    </row>
    <row r="5" spans="1:9" hidden="1">
      <c r="B5" s="158" t="s">
        <v>1</v>
      </c>
      <c r="C5" s="297"/>
      <c r="D5" s="298"/>
      <c r="E5" s="298"/>
      <c r="F5" s="298"/>
      <c r="G5" s="299"/>
    </row>
    <row r="6" spans="1:9" hidden="1">
      <c r="B6" s="158" t="s">
        <v>3</v>
      </c>
      <c r="C6" s="297"/>
      <c r="D6" s="298"/>
      <c r="E6" s="298"/>
      <c r="F6" s="298"/>
      <c r="G6" s="299"/>
    </row>
    <row r="7" spans="1:9" hidden="1">
      <c r="B7" s="158" t="s">
        <v>2</v>
      </c>
      <c r="C7" s="326"/>
      <c r="D7" s="327"/>
      <c r="E7" s="327"/>
      <c r="F7" s="327"/>
      <c r="G7" s="328"/>
    </row>
    <row r="8" spans="1:9" ht="9" customHeight="1">
      <c r="A8" s="293"/>
      <c r="B8" s="293"/>
      <c r="C8" s="293"/>
      <c r="D8" s="293"/>
      <c r="E8" s="293"/>
      <c r="F8" s="293"/>
      <c r="G8" s="293"/>
    </row>
    <row r="9" spans="1:9" ht="15" customHeight="1">
      <c r="A9" s="300" t="s">
        <v>96</v>
      </c>
      <c r="B9" s="301"/>
      <c r="C9" s="301"/>
      <c r="D9" s="159"/>
      <c r="E9" s="159"/>
      <c r="F9" s="159"/>
      <c r="G9" s="160"/>
    </row>
    <row r="10" spans="1:9" ht="9" customHeight="1">
      <c r="A10" s="307"/>
      <c r="B10" s="307"/>
      <c r="C10" s="308"/>
      <c r="D10" s="308"/>
      <c r="E10" s="308"/>
      <c r="F10" s="308"/>
      <c r="G10" s="308"/>
    </row>
    <row r="11" spans="1:9" ht="30" customHeight="1">
      <c r="A11" s="163" t="s">
        <v>5</v>
      </c>
      <c r="B11" s="302" t="s">
        <v>37</v>
      </c>
      <c r="C11" s="303"/>
      <c r="D11" s="161" t="s">
        <v>63</v>
      </c>
      <c r="E11" s="164" t="s">
        <v>36</v>
      </c>
      <c r="F11" s="165" t="s">
        <v>34</v>
      </c>
      <c r="G11" s="161" t="s">
        <v>35</v>
      </c>
    </row>
    <row r="12" spans="1:9" ht="15">
      <c r="A12" s="157">
        <v>1</v>
      </c>
      <c r="B12" s="324" t="str">
        <f>'Year 1'!B12</f>
        <v>TBD or Name, Postdoctoral Researcher</v>
      </c>
      <c r="C12" s="325"/>
      <c r="D12" s="166"/>
      <c r="E12" s="167"/>
      <c r="F12" s="189">
        <f>'Year 1'!F12*1.03</f>
        <v>0</v>
      </c>
      <c r="G12" s="102">
        <f>D12*E12*F12</f>
        <v>0</v>
      </c>
    </row>
    <row r="13" spans="1:9" ht="15">
      <c r="A13" s="157">
        <v>2</v>
      </c>
      <c r="B13" s="324" t="str">
        <f>'Year 1'!B13</f>
        <v>TBD or Name, Research Staff</v>
      </c>
      <c r="C13" s="325"/>
      <c r="D13" s="166"/>
      <c r="E13" s="167"/>
      <c r="F13" s="189">
        <f>'Year 1'!F13*1.03</f>
        <v>0</v>
      </c>
      <c r="G13" s="102">
        <f>D13*E13*F13</f>
        <v>0</v>
      </c>
    </row>
    <row r="14" spans="1:9" ht="15">
      <c r="A14" s="157">
        <v>3</v>
      </c>
      <c r="B14" s="324" t="str">
        <f>'Year 1'!B14</f>
        <v>TBD or Name, Graduate Research Student</v>
      </c>
      <c r="C14" s="325"/>
      <c r="D14" s="166"/>
      <c r="E14" s="168">
        <v>0.5</v>
      </c>
      <c r="F14" s="189">
        <f>((4354.26*12)/26)*1.03</f>
        <v>2069.9482153846157</v>
      </c>
      <c r="G14" s="102">
        <f>D14*E14*F14</f>
        <v>0</v>
      </c>
    </row>
    <row r="15" spans="1:9" ht="6.75" customHeight="1">
      <c r="A15" s="293"/>
      <c r="B15" s="293"/>
      <c r="C15" s="293"/>
      <c r="D15" s="293"/>
      <c r="E15" s="293"/>
      <c r="F15" s="293"/>
      <c r="G15" s="293"/>
    </row>
    <row r="16" spans="1:9" ht="26.25" customHeight="1">
      <c r="A16" s="293"/>
      <c r="B16" s="293"/>
      <c r="C16" s="164" t="s">
        <v>48</v>
      </c>
      <c r="D16" s="161" t="s">
        <v>47</v>
      </c>
      <c r="E16" s="169"/>
      <c r="F16" s="170" t="s">
        <v>64</v>
      </c>
      <c r="G16" s="171" t="s">
        <v>35</v>
      </c>
    </row>
    <row r="17" spans="1:7" ht="15">
      <c r="A17" s="157">
        <v>4</v>
      </c>
      <c r="B17" s="118" t="str">
        <f>'Year 1'!B17</f>
        <v>TBD or Name, Graduate Assistant</v>
      </c>
      <c r="C17" s="173"/>
      <c r="D17" s="174"/>
      <c r="E17" s="175"/>
      <c r="F17" s="190">
        <f>'Year 1'!F17*1.03</f>
        <v>15.450000000000001</v>
      </c>
      <c r="G17" s="102">
        <f>C17*D17*F17</f>
        <v>0</v>
      </c>
    </row>
    <row r="18" spans="1:7" ht="15">
      <c r="A18" s="157">
        <v>5</v>
      </c>
      <c r="B18" s="118" t="str">
        <f>'Year 1'!B18</f>
        <v xml:space="preserve">TBD or Name, Undergraduate Student </v>
      </c>
      <c r="C18" s="173"/>
      <c r="D18" s="174"/>
      <c r="E18" s="177"/>
      <c r="F18" s="190">
        <f>'Year 1'!F18*1.03</f>
        <v>10.557500000000001</v>
      </c>
      <c r="G18" s="102">
        <f>C18*D18*F18</f>
        <v>0</v>
      </c>
    </row>
    <row r="19" spans="1:7" ht="14.45" customHeight="1">
      <c r="A19" s="310" t="s">
        <v>39</v>
      </c>
      <c r="B19" s="310"/>
      <c r="C19" s="310"/>
      <c r="D19" s="310"/>
      <c r="E19" s="310"/>
      <c r="F19" s="310"/>
      <c r="G19" s="54">
        <f>SUM(G12:G18)</f>
        <v>0</v>
      </c>
    </row>
    <row r="20" spans="1:7" ht="9" customHeight="1">
      <c r="A20" s="311"/>
      <c r="B20" s="311"/>
      <c r="C20" s="311"/>
      <c r="D20" s="311"/>
      <c r="E20" s="311"/>
      <c r="F20" s="311"/>
      <c r="G20" s="311"/>
    </row>
    <row r="21" spans="1:7">
      <c r="A21" s="88" t="s">
        <v>6</v>
      </c>
      <c r="B21" s="89" t="s">
        <v>29</v>
      </c>
      <c r="C21" s="90"/>
      <c r="D21" s="91"/>
      <c r="E21" s="91"/>
      <c r="F21" s="90"/>
      <c r="G21" s="94"/>
    </row>
    <row r="22" spans="1:7">
      <c r="A22" s="81"/>
      <c r="B22" s="1" t="s">
        <v>31</v>
      </c>
      <c r="C22" s="1"/>
      <c r="D22" s="51"/>
      <c r="E22" s="51"/>
      <c r="F22" s="1"/>
      <c r="G22" s="249">
        <f>(G12+G13)*0.37</f>
        <v>0</v>
      </c>
    </row>
    <row r="23" spans="1:7">
      <c r="A23" s="81"/>
      <c r="B23" s="1" t="s">
        <v>32</v>
      </c>
      <c r="C23" s="1"/>
      <c r="D23" s="51"/>
      <c r="E23" s="51"/>
      <c r="F23" s="1"/>
      <c r="G23" s="188"/>
    </row>
    <row r="24" spans="1:7">
      <c r="A24" s="80"/>
      <c r="B24" s="4" t="s">
        <v>33</v>
      </c>
      <c r="C24" s="4"/>
      <c r="D24" s="52"/>
      <c r="E24" s="52"/>
      <c r="F24" s="4"/>
      <c r="G24" s="250">
        <f>(G14+G17+G18)*0.07</f>
        <v>0</v>
      </c>
    </row>
    <row r="25" spans="1:7">
      <c r="A25" s="312" t="s">
        <v>40</v>
      </c>
      <c r="B25" s="312"/>
      <c r="C25" s="312"/>
      <c r="D25" s="312"/>
      <c r="E25" s="312"/>
      <c r="F25" s="312"/>
      <c r="G25" s="54">
        <f>SUM(G22:G24)</f>
        <v>0</v>
      </c>
    </row>
    <row r="26" spans="1:7" ht="9" customHeight="1">
      <c r="A26" s="313"/>
      <c r="B26" s="313"/>
      <c r="C26" s="313"/>
      <c r="D26" s="313"/>
      <c r="E26" s="313"/>
      <c r="F26" s="313"/>
      <c r="G26" s="313"/>
    </row>
    <row r="27" spans="1:7">
      <c r="A27" s="95" t="s">
        <v>7</v>
      </c>
      <c r="B27" s="85" t="s">
        <v>72</v>
      </c>
      <c r="C27" s="86"/>
      <c r="D27" s="87"/>
      <c r="E27" s="87"/>
      <c r="F27" s="86"/>
      <c r="G27" s="94"/>
    </row>
    <row r="28" spans="1:7">
      <c r="A28" s="112"/>
      <c r="B28" s="314" t="s">
        <v>43</v>
      </c>
      <c r="C28" s="314"/>
      <c r="D28" s="314"/>
      <c r="E28" s="314"/>
      <c r="F28" s="315"/>
      <c r="G28" s="110">
        <f>'Travel Worksheet'!P61</f>
        <v>0</v>
      </c>
    </row>
    <row r="29" spans="1:7">
      <c r="A29" s="5"/>
      <c r="B29" s="316" t="s">
        <v>44</v>
      </c>
      <c r="C29" s="316"/>
      <c r="D29" s="316"/>
      <c r="E29" s="316"/>
      <c r="F29" s="316"/>
      <c r="G29" s="274">
        <f>'Travel Worksheet'!P70</f>
        <v>0</v>
      </c>
    </row>
    <row r="30" spans="1:7">
      <c r="A30" s="254"/>
      <c r="B30" s="319" t="s">
        <v>71</v>
      </c>
      <c r="C30" s="319"/>
      <c r="D30" s="319"/>
      <c r="E30" s="319"/>
      <c r="F30" s="319"/>
      <c r="G30" s="250">
        <f>'Travel Worksheet'!P81</f>
        <v>0</v>
      </c>
    </row>
    <row r="31" spans="1:7">
      <c r="A31" s="312" t="s">
        <v>45</v>
      </c>
      <c r="B31" s="312"/>
      <c r="C31" s="312"/>
      <c r="D31" s="312"/>
      <c r="E31" s="312"/>
      <c r="F31" s="312"/>
      <c r="G31" s="54">
        <f>'Travel Worksheet'!Q83</f>
        <v>0</v>
      </c>
    </row>
    <row r="32" spans="1:7" ht="9" customHeight="1">
      <c r="A32" s="313"/>
      <c r="B32" s="313"/>
      <c r="C32" s="313"/>
      <c r="D32" s="313"/>
      <c r="E32" s="313"/>
      <c r="F32" s="313"/>
      <c r="G32" s="313"/>
    </row>
    <row r="33" spans="1:7">
      <c r="A33" s="163" t="s">
        <v>8</v>
      </c>
      <c r="B33" s="147" t="s">
        <v>4</v>
      </c>
      <c r="C33" s="148"/>
      <c r="D33" s="149"/>
      <c r="E33" s="149"/>
      <c r="F33" s="148"/>
      <c r="G33" s="178" t="s">
        <v>14</v>
      </c>
    </row>
    <row r="34" spans="1:7">
      <c r="A34" s="157">
        <v>1</v>
      </c>
      <c r="B34" s="318" t="s">
        <v>49</v>
      </c>
      <c r="C34" s="309"/>
      <c r="D34" s="309"/>
      <c r="E34" s="309"/>
      <c r="F34" s="309"/>
      <c r="G34" s="179"/>
    </row>
    <row r="35" spans="1:7">
      <c r="A35" s="157">
        <v>2</v>
      </c>
      <c r="B35" s="309">
        <f>'Year 1'!B35</f>
        <v>0</v>
      </c>
      <c r="C35" s="309"/>
      <c r="D35" s="309"/>
      <c r="E35" s="309"/>
      <c r="F35" s="309"/>
      <c r="G35" s="179"/>
    </row>
    <row r="36" spans="1:7">
      <c r="A36" s="157">
        <v>3</v>
      </c>
      <c r="B36" s="309">
        <f>'Year 1'!B36</f>
        <v>0</v>
      </c>
      <c r="C36" s="309"/>
      <c r="D36" s="309"/>
      <c r="E36" s="309"/>
      <c r="F36" s="309"/>
      <c r="G36" s="179"/>
    </row>
    <row r="37" spans="1:7">
      <c r="A37" s="157">
        <v>4</v>
      </c>
      <c r="B37" s="309">
        <f>'Year 1'!B37</f>
        <v>0</v>
      </c>
      <c r="C37" s="309"/>
      <c r="D37" s="309"/>
      <c r="E37" s="309"/>
      <c r="F37" s="309"/>
      <c r="G37" s="179"/>
    </row>
    <row r="38" spans="1:7">
      <c r="A38" s="310" t="s">
        <v>46</v>
      </c>
      <c r="B38" s="310"/>
      <c r="C38" s="310"/>
      <c r="D38" s="310"/>
      <c r="E38" s="310"/>
      <c r="F38" s="310"/>
      <c r="G38" s="54">
        <f>SUM(G34:G37)</f>
        <v>0</v>
      </c>
    </row>
    <row r="39" spans="1:7" ht="9" customHeight="1">
      <c r="A39" s="146"/>
      <c r="B39" s="146"/>
      <c r="C39" s="146"/>
      <c r="D39" s="146"/>
      <c r="E39" s="146"/>
      <c r="F39" s="146"/>
      <c r="G39" s="180"/>
    </row>
    <row r="40" spans="1:7">
      <c r="A40" s="163" t="s">
        <v>9</v>
      </c>
      <c r="B40" s="181" t="s">
        <v>52</v>
      </c>
      <c r="C40" s="182"/>
      <c r="D40" s="183"/>
      <c r="E40" s="183"/>
      <c r="F40" s="184"/>
      <c r="G40" s="178" t="s">
        <v>14</v>
      </c>
    </row>
    <row r="41" spans="1:7">
      <c r="A41" s="157">
        <v>1</v>
      </c>
      <c r="B41" s="318" t="s">
        <v>53</v>
      </c>
      <c r="C41" s="309"/>
      <c r="D41" s="309"/>
      <c r="E41" s="309"/>
      <c r="F41" s="309"/>
      <c r="G41" s="179"/>
    </row>
    <row r="42" spans="1:7">
      <c r="A42" s="157">
        <v>2</v>
      </c>
      <c r="B42" s="321"/>
      <c r="C42" s="322"/>
      <c r="D42" s="322"/>
      <c r="E42" s="322"/>
      <c r="F42" s="323"/>
      <c r="G42" s="179"/>
    </row>
    <row r="43" spans="1:7">
      <c r="A43" s="157">
        <v>3</v>
      </c>
      <c r="B43" s="309"/>
      <c r="C43" s="309"/>
      <c r="D43" s="309"/>
      <c r="E43" s="309"/>
      <c r="F43" s="309"/>
      <c r="G43" s="179"/>
    </row>
    <row r="44" spans="1:7">
      <c r="A44" s="157">
        <v>4</v>
      </c>
      <c r="B44" s="304"/>
      <c r="C44" s="305"/>
      <c r="D44" s="305"/>
      <c r="E44" s="305"/>
      <c r="F44" s="306"/>
      <c r="G44" s="179"/>
    </row>
    <row r="45" spans="1:7">
      <c r="A45" s="157">
        <v>5</v>
      </c>
      <c r="B45" s="304"/>
      <c r="C45" s="305"/>
      <c r="D45" s="305"/>
      <c r="E45" s="305"/>
      <c r="F45" s="306"/>
      <c r="G45" s="179"/>
    </row>
    <row r="46" spans="1:7">
      <c r="A46" s="157">
        <v>6</v>
      </c>
      <c r="B46" s="304"/>
      <c r="C46" s="305"/>
      <c r="D46" s="305"/>
      <c r="E46" s="305"/>
      <c r="F46" s="306"/>
      <c r="G46" s="172"/>
    </row>
    <row r="47" spans="1:7">
      <c r="A47" s="157">
        <v>7</v>
      </c>
      <c r="B47" s="309"/>
      <c r="C47" s="309"/>
      <c r="D47" s="309"/>
      <c r="E47" s="309"/>
      <c r="F47" s="309"/>
      <c r="G47" s="179"/>
    </row>
    <row r="48" spans="1:7">
      <c r="A48" s="310" t="s">
        <v>42</v>
      </c>
      <c r="B48" s="310"/>
      <c r="C48" s="310"/>
      <c r="D48" s="310"/>
      <c r="E48" s="310"/>
      <c r="F48" s="310"/>
      <c r="G48" s="54">
        <f>SUM(G41:G47)</f>
        <v>0</v>
      </c>
    </row>
    <row r="49" spans="1:7" ht="9.6" customHeight="1">
      <c r="A49" s="313"/>
      <c r="B49" s="313"/>
      <c r="C49" s="313"/>
      <c r="D49" s="313"/>
      <c r="E49" s="313"/>
      <c r="F49" s="313"/>
      <c r="G49" s="313"/>
    </row>
    <row r="50" spans="1:7" ht="15" customHeight="1">
      <c r="A50" s="185" t="s">
        <v>30</v>
      </c>
      <c r="B50" s="186" t="s">
        <v>55</v>
      </c>
      <c r="C50" s="186"/>
      <c r="D50" s="187"/>
      <c r="E50" s="187"/>
      <c r="F50" s="186"/>
      <c r="G50" s="248">
        <f>G19+G25+G31+G38+G48</f>
        <v>0</v>
      </c>
    </row>
  </sheetData>
  <sheetProtection selectLockedCells="1"/>
  <mergeCells count="38">
    <mergeCell ref="A1:G1"/>
    <mergeCell ref="B45:F45"/>
    <mergeCell ref="B46:F46"/>
    <mergeCell ref="A31:F31"/>
    <mergeCell ref="B28:F28"/>
    <mergeCell ref="B35:F35"/>
    <mergeCell ref="B36:F36"/>
    <mergeCell ref="B37:F37"/>
    <mergeCell ref="A32:G32"/>
    <mergeCell ref="B44:F44"/>
    <mergeCell ref="A38:F38"/>
    <mergeCell ref="B30:F30"/>
    <mergeCell ref="B3:G3"/>
    <mergeCell ref="A8:G8"/>
    <mergeCell ref="A25:F25"/>
    <mergeCell ref="B29:F29"/>
    <mergeCell ref="C4:G4"/>
    <mergeCell ref="C5:G5"/>
    <mergeCell ref="C6:G6"/>
    <mergeCell ref="C7:G7"/>
    <mergeCell ref="B14:C14"/>
    <mergeCell ref="A9:C9"/>
    <mergeCell ref="B13:C13"/>
    <mergeCell ref="A49:G49"/>
    <mergeCell ref="A19:F19"/>
    <mergeCell ref="A16:B16"/>
    <mergeCell ref="A15:G15"/>
    <mergeCell ref="A10:G10"/>
    <mergeCell ref="A20:G20"/>
    <mergeCell ref="A26:G26"/>
    <mergeCell ref="B41:F41"/>
    <mergeCell ref="B43:F43"/>
    <mergeCell ref="B47:F47"/>
    <mergeCell ref="A48:F48"/>
    <mergeCell ref="B42:F42"/>
    <mergeCell ref="B34:F34"/>
    <mergeCell ref="B11:C11"/>
    <mergeCell ref="B12:C12"/>
  </mergeCells>
  <conditionalFormatting sqref="C4:G7">
    <cfRule type="cellIs" dxfId="6" priority="1" operator="equal">
      <formula>0</formula>
    </cfRule>
  </conditionalFormatting>
  <conditionalFormatting sqref="D17:D18">
    <cfRule type="cellIs" dxfId="5" priority="4" operator="equal">
      <formula>0</formula>
    </cfRule>
  </conditionalFormatting>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4B0D-95F7-4257-8118-69E0FD986B3D}">
  <sheetPr>
    <tabColor rgb="FF92D050"/>
  </sheetPr>
  <dimension ref="A1:I50"/>
  <sheetViews>
    <sheetView workbookViewId="0">
      <selection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16384" width="9.140625" style="1"/>
  </cols>
  <sheetData>
    <row r="1" spans="1:9" ht="28.9" customHeight="1">
      <c r="A1" s="370" t="s">
        <v>142</v>
      </c>
      <c r="B1" s="369"/>
      <c r="C1" s="369"/>
      <c r="D1" s="369"/>
      <c r="E1" s="369"/>
      <c r="F1" s="369"/>
      <c r="G1" s="371"/>
      <c r="H1" s="2"/>
      <c r="I1" s="3"/>
    </row>
    <row r="2" spans="1:9" ht="15.75">
      <c r="A2" s="69"/>
      <c r="B2" s="70" t="s">
        <v>57</v>
      </c>
      <c r="C2" s="70"/>
      <c r="D2" s="71"/>
      <c r="E2" s="71"/>
      <c r="F2" s="70"/>
      <c r="G2" s="72"/>
      <c r="H2" s="2"/>
      <c r="I2" s="3"/>
    </row>
    <row r="3" spans="1:9" ht="15">
      <c r="A3" s="68"/>
      <c r="B3" s="331" t="s">
        <v>41</v>
      </c>
      <c r="C3" s="332"/>
      <c r="D3" s="332"/>
      <c r="E3" s="332"/>
      <c r="F3" s="332"/>
      <c r="G3" s="333"/>
    </row>
    <row r="4" spans="1:9" hidden="1">
      <c r="B4" s="53" t="s">
        <v>0</v>
      </c>
      <c r="C4" s="334"/>
      <c r="D4" s="335"/>
      <c r="E4" s="335"/>
      <c r="F4" s="335"/>
      <c r="G4" s="336"/>
    </row>
    <row r="5" spans="1:9" hidden="1">
      <c r="B5" s="53" t="s">
        <v>1</v>
      </c>
      <c r="C5" s="334"/>
      <c r="D5" s="335"/>
      <c r="E5" s="335"/>
      <c r="F5" s="335"/>
      <c r="G5" s="336"/>
    </row>
    <row r="6" spans="1:9" hidden="1">
      <c r="B6" s="53" t="s">
        <v>3</v>
      </c>
      <c r="C6" s="334"/>
      <c r="D6" s="335"/>
      <c r="E6" s="335"/>
      <c r="F6" s="335"/>
      <c r="G6" s="336"/>
    </row>
    <row r="7" spans="1:9" hidden="1">
      <c r="B7" s="53" t="s">
        <v>2</v>
      </c>
      <c r="C7" s="324"/>
      <c r="D7" s="329"/>
      <c r="E7" s="329"/>
      <c r="F7" s="329"/>
      <c r="G7" s="325"/>
    </row>
    <row r="8" spans="1:9" ht="9" customHeight="1">
      <c r="A8" s="330"/>
      <c r="B8" s="330"/>
      <c r="C8" s="330"/>
      <c r="D8" s="330"/>
      <c r="E8" s="330"/>
      <c r="F8" s="330"/>
      <c r="G8" s="330"/>
    </row>
    <row r="9" spans="1:9" ht="15" customHeight="1">
      <c r="A9" s="337" t="s">
        <v>96</v>
      </c>
      <c r="B9" s="338"/>
      <c r="C9" s="338"/>
      <c r="D9" s="115"/>
      <c r="E9" s="115"/>
      <c r="F9" s="115"/>
      <c r="G9" s="116"/>
    </row>
    <row r="10" spans="1:9" ht="9" customHeight="1">
      <c r="A10" s="316"/>
      <c r="B10" s="316"/>
      <c r="C10" s="319"/>
      <c r="D10" s="319"/>
      <c r="E10" s="319"/>
      <c r="F10" s="319"/>
      <c r="G10" s="319"/>
    </row>
    <row r="11" spans="1:9" ht="30" customHeight="1">
      <c r="A11" s="88" t="s">
        <v>5</v>
      </c>
      <c r="B11" s="339" t="s">
        <v>37</v>
      </c>
      <c r="C11" s="340"/>
      <c r="D11" s="99" t="s">
        <v>63</v>
      </c>
      <c r="E11" s="103" t="s">
        <v>36</v>
      </c>
      <c r="F11" s="104" t="s">
        <v>34</v>
      </c>
      <c r="G11" s="99" t="s">
        <v>35</v>
      </c>
    </row>
    <row r="12" spans="1:9" ht="15">
      <c r="A12" s="5">
        <v>1</v>
      </c>
      <c r="B12" s="324" t="str">
        <f>'Year 2'!B12</f>
        <v>TBD or Name, Postdoctoral Researcher</v>
      </c>
      <c r="C12" s="325"/>
      <c r="D12" s="120"/>
      <c r="E12" s="121"/>
      <c r="F12" s="119"/>
      <c r="G12" s="412">
        <f>'Year 1'!G12+'Year 2'!G12</f>
        <v>0</v>
      </c>
    </row>
    <row r="13" spans="1:9" ht="15">
      <c r="A13" s="5">
        <v>2</v>
      </c>
      <c r="B13" s="324" t="str">
        <f>'Year 2'!B13</f>
        <v>TBD or Name, Research Staff</v>
      </c>
      <c r="C13" s="325"/>
      <c r="D13" s="120"/>
      <c r="E13" s="121"/>
      <c r="F13" s="119"/>
      <c r="G13" s="412">
        <f>'Year 1'!G13+'Year 2'!G13</f>
        <v>0</v>
      </c>
    </row>
    <row r="14" spans="1:9" ht="15">
      <c r="A14" s="5">
        <v>3</v>
      </c>
      <c r="B14" s="324" t="str">
        <f>'Year 2'!B14</f>
        <v>TBD or Name, Graduate Research Student</v>
      </c>
      <c r="C14" s="325"/>
      <c r="D14" s="120"/>
      <c r="E14" s="122"/>
      <c r="F14" s="119"/>
      <c r="G14" s="412">
        <f>'Year 1'!G14+'Year 2'!G14</f>
        <v>0</v>
      </c>
    </row>
    <row r="15" spans="1:9" ht="6.75" customHeight="1">
      <c r="A15" s="330"/>
      <c r="B15" s="330"/>
      <c r="C15" s="330"/>
      <c r="D15" s="330"/>
      <c r="E15" s="330"/>
      <c r="F15" s="330"/>
      <c r="G15" s="330"/>
    </row>
    <row r="16" spans="1:9" ht="26.25" customHeight="1">
      <c r="A16" s="330"/>
      <c r="B16" s="330"/>
      <c r="C16" s="103" t="s">
        <v>48</v>
      </c>
      <c r="D16" s="99" t="s">
        <v>47</v>
      </c>
      <c r="E16" s="82"/>
      <c r="F16" s="113" t="s">
        <v>64</v>
      </c>
      <c r="G16" s="114" t="s">
        <v>35</v>
      </c>
    </row>
    <row r="17" spans="1:7" ht="15">
      <c r="A17" s="5">
        <v>4</v>
      </c>
      <c r="B17" s="118" t="str">
        <f>'Year 2'!B17</f>
        <v>TBD or Name, Graduate Assistant</v>
      </c>
      <c r="C17" s="123"/>
      <c r="D17" s="123"/>
      <c r="E17" s="83"/>
      <c r="F17" s="124"/>
      <c r="G17" s="412">
        <f>'Year 1'!G17+'Year 2'!G17</f>
        <v>0</v>
      </c>
    </row>
    <row r="18" spans="1:7" ht="15">
      <c r="A18" s="5">
        <v>5</v>
      </c>
      <c r="B18" s="118" t="str">
        <f>'Year 2'!B18</f>
        <v xml:space="preserve">TBD or Name, Undergraduate Student </v>
      </c>
      <c r="C18" s="123"/>
      <c r="D18" s="125"/>
      <c r="E18" s="84"/>
      <c r="F18" s="124"/>
      <c r="G18" s="412">
        <f>'Year 1'!G18+'Year 2'!G18</f>
        <v>0</v>
      </c>
    </row>
    <row r="19" spans="1:7" ht="14.45" customHeight="1">
      <c r="A19" s="312" t="s">
        <v>39</v>
      </c>
      <c r="B19" s="312"/>
      <c r="C19" s="312"/>
      <c r="D19" s="312"/>
      <c r="E19" s="312"/>
      <c r="F19" s="312"/>
      <c r="G19" s="413">
        <f>'Year 1'!G19+'Year 2'!G19</f>
        <v>0</v>
      </c>
    </row>
    <row r="20" spans="1:7" ht="9" customHeight="1">
      <c r="A20" s="344"/>
      <c r="B20" s="344"/>
      <c r="C20" s="344"/>
      <c r="D20" s="344"/>
      <c r="E20" s="344"/>
      <c r="F20" s="344"/>
      <c r="G20" s="344"/>
    </row>
    <row r="21" spans="1:7">
      <c r="A21" s="88" t="s">
        <v>6</v>
      </c>
      <c r="B21" s="89" t="s">
        <v>29</v>
      </c>
      <c r="C21" s="90"/>
      <c r="D21" s="91"/>
      <c r="E21" s="91"/>
      <c r="F21" s="90"/>
      <c r="G21" s="94"/>
    </row>
    <row r="22" spans="1:7">
      <c r="A22" s="81"/>
      <c r="B22" s="1" t="s">
        <v>31</v>
      </c>
      <c r="G22" s="411">
        <f>'Year 1'!G22+'Year 2'!G22</f>
        <v>0</v>
      </c>
    </row>
    <row r="23" spans="1:7">
      <c r="A23" s="81"/>
      <c r="B23" s="1" t="s">
        <v>32</v>
      </c>
      <c r="G23" s="252">
        <f>'Year 1'!G23+'Year 2'!G23</f>
        <v>0</v>
      </c>
    </row>
    <row r="24" spans="1:7">
      <c r="A24" s="80"/>
      <c r="B24" s="4" t="s">
        <v>33</v>
      </c>
      <c r="C24" s="4"/>
      <c r="D24" s="52"/>
      <c r="E24" s="52"/>
      <c r="F24" s="4"/>
      <c r="G24" s="253">
        <f>'Year 1'!G24+'Year 2'!G24</f>
        <v>0</v>
      </c>
    </row>
    <row r="25" spans="1:7">
      <c r="A25" s="312" t="s">
        <v>40</v>
      </c>
      <c r="B25" s="312"/>
      <c r="C25" s="312"/>
      <c r="D25" s="312"/>
      <c r="E25" s="312"/>
      <c r="F25" s="312"/>
      <c r="G25" s="73">
        <f>SUM(G22:G24)</f>
        <v>0</v>
      </c>
    </row>
    <row r="26" spans="1:7" ht="9" customHeight="1">
      <c r="A26" s="345"/>
      <c r="B26" s="345"/>
      <c r="C26" s="345"/>
      <c r="D26" s="345"/>
      <c r="E26" s="345"/>
      <c r="F26" s="345"/>
      <c r="G26" s="345"/>
    </row>
    <row r="27" spans="1:7">
      <c r="A27" s="95" t="s">
        <v>7</v>
      </c>
      <c r="B27" s="85" t="s">
        <v>28</v>
      </c>
      <c r="C27" s="86"/>
      <c r="D27" s="87"/>
      <c r="E27" s="87"/>
      <c r="F27" s="86"/>
      <c r="G27" s="94"/>
    </row>
    <row r="28" spans="1:7">
      <c r="A28" s="112"/>
      <c r="B28" s="314" t="s">
        <v>43</v>
      </c>
      <c r="C28" s="314"/>
      <c r="D28" s="314"/>
      <c r="E28" s="314"/>
      <c r="F28" s="315"/>
      <c r="G28" s="110">
        <f>'Travel Worksheet'!P27+'Travel Worksheet'!P61</f>
        <v>0</v>
      </c>
    </row>
    <row r="29" spans="1:7">
      <c r="B29" s="316" t="s">
        <v>44</v>
      </c>
      <c r="C29" s="316"/>
      <c r="D29" s="316"/>
      <c r="E29" s="316"/>
      <c r="F29" s="316"/>
      <c r="G29" s="274">
        <f>'Travel Worksheet'!P36+'Travel Worksheet'!P70</f>
        <v>0</v>
      </c>
    </row>
    <row r="30" spans="1:7">
      <c r="A30" s="254"/>
      <c r="B30" s="319" t="s">
        <v>71</v>
      </c>
      <c r="C30" s="319"/>
      <c r="D30" s="319"/>
      <c r="E30" s="319"/>
      <c r="F30" s="320"/>
      <c r="G30" s="250">
        <f>'Travel Worksheet'!P47+'Travel Worksheet'!P81</f>
        <v>0</v>
      </c>
    </row>
    <row r="31" spans="1:7">
      <c r="A31" s="312" t="s">
        <v>45</v>
      </c>
      <c r="B31" s="312"/>
      <c r="C31" s="312"/>
      <c r="D31" s="312"/>
      <c r="E31" s="312"/>
      <c r="F31" s="312"/>
      <c r="G31" s="54">
        <f>'Travel Worksheet'!Q85</f>
        <v>0</v>
      </c>
    </row>
    <row r="32" spans="1:7" ht="9" customHeight="1">
      <c r="A32" s="345"/>
      <c r="B32" s="345"/>
      <c r="C32" s="345"/>
      <c r="D32" s="345"/>
      <c r="E32" s="345"/>
      <c r="F32" s="345"/>
      <c r="G32" s="345"/>
    </row>
    <row r="33" spans="1:7">
      <c r="A33" s="88" t="s">
        <v>8</v>
      </c>
      <c r="B33" s="85" t="s">
        <v>4</v>
      </c>
      <c r="C33" s="86"/>
      <c r="D33" s="87"/>
      <c r="E33" s="87"/>
      <c r="F33" s="86"/>
      <c r="G33" s="93" t="s">
        <v>14</v>
      </c>
    </row>
    <row r="34" spans="1:7">
      <c r="A34" s="5">
        <v>1</v>
      </c>
      <c r="B34" s="346" t="str">
        <f>'Year 2'!B34</f>
        <v>Enter description of materials or supplies here and in rows below, if applicable.</v>
      </c>
      <c r="C34" s="347"/>
      <c r="D34" s="347"/>
      <c r="E34" s="347"/>
      <c r="F34" s="347"/>
      <c r="G34" s="102">
        <f>'Year 1'!G34+'Year 2'!G34</f>
        <v>0</v>
      </c>
    </row>
    <row r="35" spans="1:7">
      <c r="A35" s="5">
        <v>2</v>
      </c>
      <c r="B35" s="343">
        <f>'Year 2'!B35</f>
        <v>0</v>
      </c>
      <c r="C35" s="343"/>
      <c r="D35" s="343"/>
      <c r="E35" s="343"/>
      <c r="F35" s="343"/>
      <c r="G35" s="102">
        <f>'Year 1'!G35+'Year 2'!G35</f>
        <v>0</v>
      </c>
    </row>
    <row r="36" spans="1:7">
      <c r="A36" s="5">
        <v>3</v>
      </c>
      <c r="B36" s="343">
        <f>'Year 2'!B36</f>
        <v>0</v>
      </c>
      <c r="C36" s="343"/>
      <c r="D36" s="343"/>
      <c r="E36" s="343"/>
      <c r="F36" s="343"/>
      <c r="G36" s="102">
        <f>'Year 1'!G36+'Year 2'!G36</f>
        <v>0</v>
      </c>
    </row>
    <row r="37" spans="1:7">
      <c r="A37" s="5">
        <v>4</v>
      </c>
      <c r="B37" s="343">
        <f>'Year 2'!B37</f>
        <v>0</v>
      </c>
      <c r="C37" s="343"/>
      <c r="D37" s="343"/>
      <c r="E37" s="343"/>
      <c r="F37" s="343"/>
      <c r="G37" s="102">
        <f>'Year 1'!G37+'Year 2'!G37</f>
        <v>0</v>
      </c>
    </row>
    <row r="38" spans="1:7">
      <c r="A38" s="312" t="s">
        <v>46</v>
      </c>
      <c r="B38" s="312"/>
      <c r="C38" s="312"/>
      <c r="D38" s="312"/>
      <c r="E38" s="312"/>
      <c r="F38" s="312"/>
      <c r="G38" s="54">
        <f>'Year 1'!G38+'Year 2'!G38</f>
        <v>0</v>
      </c>
    </row>
    <row r="39" spans="1:7" ht="9" customHeight="1">
      <c r="A39" s="67"/>
      <c r="B39" s="67"/>
      <c r="C39" s="67"/>
      <c r="D39" s="67"/>
      <c r="E39" s="67"/>
      <c r="F39" s="67"/>
      <c r="G39" s="117"/>
    </row>
    <row r="40" spans="1:7">
      <c r="A40" s="88" t="s">
        <v>9</v>
      </c>
      <c r="B40" s="89" t="s">
        <v>52</v>
      </c>
      <c r="C40" s="90"/>
      <c r="D40" s="91"/>
      <c r="E40" s="91"/>
      <c r="F40" s="92"/>
      <c r="G40" s="93" t="s">
        <v>14</v>
      </c>
    </row>
    <row r="41" spans="1:7">
      <c r="A41" s="5">
        <v>1</v>
      </c>
      <c r="B41" s="351" t="str">
        <f>'Year 2'!B41</f>
        <v>Enter description of Other Costs here and in rows below, if applicable.</v>
      </c>
      <c r="C41" s="343"/>
      <c r="D41" s="343"/>
      <c r="E41" s="343"/>
      <c r="F41" s="343"/>
      <c r="G41" s="102">
        <f>'Year 1'!G41+'Year 2'!G41</f>
        <v>0</v>
      </c>
    </row>
    <row r="42" spans="1:7">
      <c r="A42" s="5">
        <v>2</v>
      </c>
      <c r="B42" s="343"/>
      <c r="C42" s="343"/>
      <c r="D42" s="343"/>
      <c r="E42" s="343"/>
      <c r="F42" s="343"/>
      <c r="G42" s="102">
        <f>'Year 1'!G42+'Year 2'!G43</f>
        <v>0</v>
      </c>
    </row>
    <row r="43" spans="1:7">
      <c r="A43" s="5">
        <v>3</v>
      </c>
      <c r="B43" s="348"/>
      <c r="C43" s="349"/>
      <c r="D43" s="349"/>
      <c r="E43" s="349"/>
      <c r="F43" s="350"/>
      <c r="G43" s="102">
        <f>'Year 1'!G43+'Year 2'!G43</f>
        <v>0</v>
      </c>
    </row>
    <row r="44" spans="1:7">
      <c r="A44" s="5">
        <v>4</v>
      </c>
      <c r="B44" s="348"/>
      <c r="C44" s="349"/>
      <c r="D44" s="349"/>
      <c r="E44" s="349"/>
      <c r="F44" s="350"/>
      <c r="G44" s="102">
        <f>'Year 1'!G44+'Year 2'!G44</f>
        <v>0</v>
      </c>
    </row>
    <row r="45" spans="1:7">
      <c r="A45" s="5">
        <v>5</v>
      </c>
      <c r="B45" s="348"/>
      <c r="C45" s="349"/>
      <c r="D45" s="349"/>
      <c r="E45" s="349"/>
      <c r="F45" s="350"/>
      <c r="G45" s="102">
        <f>'Year 1'!G45+'Year 2'!G45</f>
        <v>0</v>
      </c>
    </row>
    <row r="46" spans="1:7">
      <c r="A46" s="5">
        <v>6</v>
      </c>
      <c r="B46" s="348"/>
      <c r="C46" s="349"/>
      <c r="D46" s="349"/>
      <c r="E46" s="349"/>
      <c r="F46" s="350"/>
      <c r="G46" s="102">
        <f>'Year 1'!G46+'Year 2'!G46</f>
        <v>0</v>
      </c>
    </row>
    <row r="47" spans="1:7">
      <c r="A47" s="5">
        <v>7</v>
      </c>
      <c r="B47" s="343"/>
      <c r="C47" s="343"/>
      <c r="D47" s="343"/>
      <c r="E47" s="343"/>
      <c r="F47" s="343"/>
      <c r="G47" s="102">
        <f>'Year 1'!G47+'Year 2'!G47</f>
        <v>0</v>
      </c>
    </row>
    <row r="48" spans="1:7">
      <c r="A48" s="312" t="s">
        <v>42</v>
      </c>
      <c r="B48" s="312"/>
      <c r="C48" s="312"/>
      <c r="D48" s="312"/>
      <c r="E48" s="312"/>
      <c r="F48" s="312"/>
      <c r="G48" s="73">
        <f>'Year 1'!G48+'Year 2'!G48</f>
        <v>0</v>
      </c>
    </row>
    <row r="49" spans="1:7" ht="9.6" customHeight="1">
      <c r="A49" s="345"/>
      <c r="B49" s="345"/>
      <c r="C49" s="345"/>
      <c r="D49" s="345"/>
      <c r="E49" s="345"/>
      <c r="F49" s="345"/>
      <c r="G49" s="345"/>
    </row>
    <row r="50" spans="1:7" ht="15" customHeight="1">
      <c r="A50" s="55" t="s">
        <v>30</v>
      </c>
      <c r="B50" s="56" t="s">
        <v>56</v>
      </c>
      <c r="C50" s="56"/>
      <c r="D50" s="57"/>
      <c r="E50" s="57"/>
      <c r="F50" s="56"/>
      <c r="G50" s="248">
        <f>'Year 1'!G50+'Year 2'!G50</f>
        <v>0</v>
      </c>
    </row>
  </sheetData>
  <sheetProtection algorithmName="SHA-512" hashValue="yAsxeTd08tgvt7ybcBF0d1+phnWWyRHGM8bSVlCXpQ83aMb+X3iQXAAYyLAs5GktTWLmYS/qK/JmCAvw53EeWA==" saltValue="Yg6G+QHiun65ocuSeYcBDg==" spinCount="100000" sheet="1" objects="1" scenarios="1" selectLockedCells="1" selectUnlockedCells="1"/>
  <mergeCells count="38">
    <mergeCell ref="A1:G1"/>
    <mergeCell ref="A38:F38"/>
    <mergeCell ref="B41:F41"/>
    <mergeCell ref="B42:F42"/>
    <mergeCell ref="B47:F47"/>
    <mergeCell ref="A48:F48"/>
    <mergeCell ref="A49:G49"/>
    <mergeCell ref="B43:F43"/>
    <mergeCell ref="B44:F44"/>
    <mergeCell ref="B45:F45"/>
    <mergeCell ref="B46:F46"/>
    <mergeCell ref="B37:F37"/>
    <mergeCell ref="A19:F19"/>
    <mergeCell ref="A20:G20"/>
    <mergeCell ref="A25:F25"/>
    <mergeCell ref="A26:G26"/>
    <mergeCell ref="B28:F28"/>
    <mergeCell ref="B29:F29"/>
    <mergeCell ref="A31:F31"/>
    <mergeCell ref="A32:G32"/>
    <mergeCell ref="B34:F34"/>
    <mergeCell ref="B35:F35"/>
    <mergeCell ref="B36:F36"/>
    <mergeCell ref="B30:F30"/>
    <mergeCell ref="A16:B16"/>
    <mergeCell ref="A9:C9"/>
    <mergeCell ref="A10:G10"/>
    <mergeCell ref="B11:C11"/>
    <mergeCell ref="B12:C12"/>
    <mergeCell ref="B13:C13"/>
    <mergeCell ref="B14:C14"/>
    <mergeCell ref="A15:G15"/>
    <mergeCell ref="A8:G8"/>
    <mergeCell ref="B3:G3"/>
    <mergeCell ref="C4:G4"/>
    <mergeCell ref="C5:G5"/>
    <mergeCell ref="C6:G6"/>
    <mergeCell ref="C7:G7"/>
  </mergeCells>
  <conditionalFormatting sqref="C4:G7">
    <cfRule type="cellIs" dxfId="3" priority="2" operator="equal">
      <formula>0</formula>
    </cfRule>
  </conditionalFormatting>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B3D8-E7E3-4383-913B-BF22792CE5F7}">
  <sheetPr>
    <tabColor rgb="FFFFC000"/>
  </sheetPr>
  <dimension ref="A1:Y100"/>
  <sheetViews>
    <sheetView zoomScale="85" zoomScaleNormal="85" workbookViewId="0">
      <selection activeCell="P21" sqref="P21"/>
    </sheetView>
  </sheetViews>
  <sheetFormatPr defaultColWidth="8.85546875" defaultRowHeight="15"/>
  <cols>
    <col min="1" max="1" width="1.85546875" style="192" customWidth="1"/>
    <col min="2" max="2" width="2.140625" style="192" customWidth="1"/>
    <col min="3" max="3" width="3" style="192" customWidth="1"/>
    <col min="4" max="4" width="27.85546875" style="192" customWidth="1"/>
    <col min="5" max="5" width="2.28515625" style="192" customWidth="1"/>
    <col min="6" max="6" width="8.85546875" style="192"/>
    <col min="7" max="7" width="2.140625" style="192" customWidth="1"/>
    <col min="8" max="8" width="8.85546875" style="192"/>
    <col min="9" max="9" width="9.140625" style="192" customWidth="1"/>
    <col min="10" max="10" width="8.85546875" style="192"/>
    <col min="11" max="11" width="2.7109375" style="192" customWidth="1"/>
    <col min="12" max="12" width="8.85546875" style="192"/>
    <col min="13" max="13" width="2.5703125" style="192" customWidth="1"/>
    <col min="14" max="14" width="8.85546875" style="192"/>
    <col min="15" max="15" width="2.28515625" style="192" customWidth="1"/>
    <col min="16" max="17" width="8.85546875" style="192"/>
    <col min="18" max="18" width="2.28515625" style="192" customWidth="1"/>
    <col min="19" max="16384" width="8.85546875" style="192"/>
  </cols>
  <sheetData>
    <row r="1" spans="1:25" ht="9" customHeight="1" thickBot="1">
      <c r="A1" s="191"/>
      <c r="B1" s="191"/>
      <c r="C1" s="191"/>
      <c r="D1" s="191"/>
      <c r="E1" s="191"/>
      <c r="F1" s="191"/>
      <c r="G1" s="191"/>
      <c r="H1" s="191"/>
      <c r="I1" s="191"/>
      <c r="J1" s="191"/>
      <c r="K1" s="191"/>
      <c r="L1" s="191"/>
      <c r="M1" s="191"/>
      <c r="N1" s="191"/>
      <c r="O1" s="191"/>
      <c r="P1" s="191"/>
      <c r="Q1" s="191"/>
      <c r="R1" s="191"/>
    </row>
    <row r="2" spans="1:25">
      <c r="A2" s="191"/>
      <c r="B2" s="352" t="s">
        <v>92</v>
      </c>
      <c r="C2" s="353"/>
      <c r="D2" s="353"/>
      <c r="E2" s="353"/>
      <c r="F2" s="353"/>
      <c r="G2" s="353"/>
      <c r="H2" s="353"/>
      <c r="I2" s="353"/>
      <c r="J2" s="353"/>
      <c r="K2" s="353"/>
      <c r="L2" s="353"/>
      <c r="M2" s="353"/>
      <c r="N2" s="353"/>
      <c r="O2" s="353"/>
      <c r="P2" s="353"/>
      <c r="Q2" s="354"/>
      <c r="R2" s="191"/>
    </row>
    <row r="3" spans="1:25">
      <c r="A3" s="191"/>
      <c r="B3" s="355"/>
      <c r="C3" s="356"/>
      <c r="D3" s="356"/>
      <c r="E3" s="356"/>
      <c r="F3" s="356"/>
      <c r="G3" s="356"/>
      <c r="H3" s="356"/>
      <c r="I3" s="356"/>
      <c r="J3" s="356"/>
      <c r="K3" s="356"/>
      <c r="L3" s="356"/>
      <c r="M3" s="356"/>
      <c r="N3" s="356"/>
      <c r="O3" s="356"/>
      <c r="P3" s="356"/>
      <c r="Q3" s="357"/>
      <c r="R3" s="191"/>
    </row>
    <row r="4" spans="1:25" ht="15.75" thickBot="1">
      <c r="A4" s="191"/>
      <c r="B4" s="358"/>
      <c r="C4" s="359"/>
      <c r="D4" s="359"/>
      <c r="E4" s="359"/>
      <c r="F4" s="359"/>
      <c r="G4" s="359"/>
      <c r="H4" s="359"/>
      <c r="I4" s="359"/>
      <c r="J4" s="359"/>
      <c r="K4" s="359"/>
      <c r="L4" s="359"/>
      <c r="M4" s="359"/>
      <c r="N4" s="359"/>
      <c r="O4" s="359"/>
      <c r="P4" s="359"/>
      <c r="Q4" s="360"/>
      <c r="R4" s="191"/>
    </row>
    <row r="5" spans="1:25" ht="6.75" customHeight="1" thickBot="1">
      <c r="A5" s="191"/>
      <c r="B5" s="193"/>
      <c r="C5" s="193"/>
      <c r="D5" s="193"/>
      <c r="E5" s="193"/>
      <c r="F5" s="193"/>
      <c r="G5" s="193"/>
      <c r="H5" s="193"/>
      <c r="I5" s="193"/>
      <c r="J5" s="193"/>
      <c r="K5" s="193"/>
      <c r="L5" s="193"/>
      <c r="M5" s="193"/>
      <c r="N5" s="193"/>
      <c r="O5" s="193"/>
      <c r="P5" s="193"/>
      <c r="Q5" s="193"/>
      <c r="R5" s="191"/>
    </row>
    <row r="6" spans="1:25">
      <c r="A6" s="191"/>
      <c r="B6" s="352" t="s">
        <v>93</v>
      </c>
      <c r="C6" s="353"/>
      <c r="D6" s="353"/>
      <c r="E6" s="353"/>
      <c r="F6" s="353"/>
      <c r="G6" s="353"/>
      <c r="H6" s="353"/>
      <c r="I6" s="353"/>
      <c r="J6" s="353"/>
      <c r="K6" s="353"/>
      <c r="L6" s="353"/>
      <c r="M6" s="353"/>
      <c r="N6" s="353"/>
      <c r="O6" s="353"/>
      <c r="P6" s="353"/>
      <c r="Q6" s="354"/>
      <c r="R6" s="191"/>
    </row>
    <row r="7" spans="1:25">
      <c r="A7" s="191"/>
      <c r="B7" s="355"/>
      <c r="C7" s="356"/>
      <c r="D7" s="356"/>
      <c r="E7" s="356"/>
      <c r="F7" s="356"/>
      <c r="G7" s="356"/>
      <c r="H7" s="356"/>
      <c r="I7" s="356"/>
      <c r="J7" s="356"/>
      <c r="K7" s="356"/>
      <c r="L7" s="356"/>
      <c r="M7" s="356"/>
      <c r="N7" s="356"/>
      <c r="O7" s="356"/>
      <c r="P7" s="356"/>
      <c r="Q7" s="357"/>
      <c r="R7" s="191"/>
    </row>
    <row r="8" spans="1:25" ht="15.75" thickBot="1">
      <c r="A8" s="191"/>
      <c r="B8" s="358"/>
      <c r="C8" s="359"/>
      <c r="D8" s="359"/>
      <c r="E8" s="359"/>
      <c r="F8" s="359"/>
      <c r="G8" s="359"/>
      <c r="H8" s="359"/>
      <c r="I8" s="359"/>
      <c r="J8" s="359"/>
      <c r="K8" s="359"/>
      <c r="L8" s="359"/>
      <c r="M8" s="359"/>
      <c r="N8" s="359"/>
      <c r="O8" s="359"/>
      <c r="P8" s="359"/>
      <c r="Q8" s="360"/>
      <c r="R8" s="191"/>
    </row>
    <row r="9" spans="1:25" ht="9" customHeight="1" thickBot="1">
      <c r="A9" s="191"/>
      <c r="B9" s="193"/>
      <c r="C9" s="193"/>
      <c r="D9" s="193"/>
      <c r="E9" s="193"/>
      <c r="F9" s="193"/>
      <c r="G9" s="193"/>
      <c r="H9" s="193"/>
      <c r="I9" s="193"/>
      <c r="J9" s="193"/>
      <c r="K9" s="193"/>
      <c r="L9" s="193"/>
      <c r="M9" s="193"/>
      <c r="N9" s="193"/>
      <c r="O9" s="193"/>
      <c r="P9" s="193"/>
      <c r="Q9" s="193"/>
      <c r="R9" s="191"/>
    </row>
    <row r="10" spans="1:25">
      <c r="A10" s="191"/>
      <c r="B10" s="352" t="s">
        <v>94</v>
      </c>
      <c r="C10" s="353"/>
      <c r="D10" s="353"/>
      <c r="E10" s="353"/>
      <c r="F10" s="353"/>
      <c r="G10" s="353"/>
      <c r="H10" s="353"/>
      <c r="I10" s="353"/>
      <c r="J10" s="353"/>
      <c r="K10" s="353"/>
      <c r="L10" s="353"/>
      <c r="M10" s="353"/>
      <c r="N10" s="353"/>
      <c r="O10" s="353"/>
      <c r="P10" s="353"/>
      <c r="Q10" s="354"/>
      <c r="R10" s="191"/>
    </row>
    <row r="11" spans="1:25">
      <c r="A11" s="191"/>
      <c r="B11" s="355"/>
      <c r="C11" s="356"/>
      <c r="D11" s="356"/>
      <c r="E11" s="356"/>
      <c r="F11" s="356"/>
      <c r="G11" s="356"/>
      <c r="H11" s="356"/>
      <c r="I11" s="356"/>
      <c r="J11" s="356"/>
      <c r="K11" s="356"/>
      <c r="L11" s="356"/>
      <c r="M11" s="356"/>
      <c r="N11" s="356"/>
      <c r="O11" s="356"/>
      <c r="P11" s="356"/>
      <c r="Q11" s="357"/>
      <c r="R11" s="191"/>
    </row>
    <row r="12" spans="1:25" ht="15.75" thickBot="1">
      <c r="A12" s="191"/>
      <c r="B12" s="358"/>
      <c r="C12" s="359"/>
      <c r="D12" s="359"/>
      <c r="E12" s="359"/>
      <c r="F12" s="359"/>
      <c r="G12" s="359"/>
      <c r="H12" s="359"/>
      <c r="I12" s="359"/>
      <c r="J12" s="359"/>
      <c r="K12" s="359"/>
      <c r="L12" s="359"/>
      <c r="M12" s="359"/>
      <c r="N12" s="359"/>
      <c r="O12" s="359"/>
      <c r="P12" s="359"/>
      <c r="Q12" s="360"/>
      <c r="R12" s="191"/>
    </row>
    <row r="13" spans="1:25" ht="8.25" customHeight="1">
      <c r="A13" s="191"/>
      <c r="B13" s="193"/>
      <c r="C13" s="193"/>
      <c r="D13" s="193"/>
      <c r="E13" s="193"/>
      <c r="F13" s="193"/>
      <c r="G13" s="193"/>
      <c r="H13" s="193"/>
      <c r="I13" s="193"/>
      <c r="J13" s="193"/>
      <c r="K13" s="193"/>
      <c r="L13" s="193"/>
      <c r="M13" s="193"/>
      <c r="N13" s="193"/>
      <c r="O13" s="193"/>
      <c r="P13" s="193"/>
      <c r="Q13" s="193"/>
      <c r="R13" s="191"/>
    </row>
    <row r="14" spans="1:25" ht="15.75" thickBot="1"/>
    <row r="15" spans="1:25" ht="18.75" thickBot="1">
      <c r="C15" s="194" t="s">
        <v>60</v>
      </c>
      <c r="D15" s="195"/>
      <c r="E15" s="195"/>
      <c r="F15" s="195"/>
      <c r="G15" s="195"/>
      <c r="H15" s="196"/>
      <c r="I15" s="197"/>
      <c r="J15" s="197"/>
      <c r="K15" s="198"/>
      <c r="L15" s="199"/>
      <c r="M15" s="197"/>
      <c r="N15" s="200"/>
      <c r="O15" s="201"/>
      <c r="P15" s="201"/>
      <c r="Q15" s="202"/>
      <c r="R15" s="202"/>
      <c r="S15" s="202"/>
      <c r="T15" s="202"/>
      <c r="U15" s="202"/>
      <c r="V15" s="202"/>
      <c r="W15" s="202"/>
      <c r="X15" s="202"/>
      <c r="Y15" s="203"/>
    </row>
    <row r="16" spans="1:25">
      <c r="C16" s="204" t="s">
        <v>74</v>
      </c>
      <c r="D16" s="204"/>
      <c r="E16" s="204"/>
      <c r="F16" s="204"/>
      <c r="G16" s="204"/>
      <c r="H16" s="204"/>
      <c r="I16" s="204"/>
      <c r="J16" s="204"/>
      <c r="K16" s="204"/>
      <c r="L16" s="204"/>
      <c r="M16" s="204"/>
      <c r="N16" s="204"/>
      <c r="O16" s="204"/>
      <c r="P16" s="204"/>
      <c r="Q16" s="204"/>
      <c r="R16" s="204"/>
      <c r="S16" s="204"/>
      <c r="T16" s="205"/>
      <c r="U16" s="205"/>
      <c r="V16" s="205"/>
      <c r="W16" s="205"/>
      <c r="X16" s="205"/>
    </row>
    <row r="17" spans="1:24">
      <c r="C17" s="205"/>
      <c r="D17" s="205"/>
      <c r="E17" s="205"/>
      <c r="F17" s="205"/>
      <c r="G17" s="205"/>
      <c r="H17" s="205"/>
      <c r="I17" s="205"/>
      <c r="J17" s="205"/>
      <c r="K17" s="205"/>
      <c r="L17" s="205"/>
      <c r="M17" s="205"/>
      <c r="N17" s="205"/>
      <c r="O17" s="205"/>
      <c r="P17" s="205"/>
      <c r="Q17" s="205"/>
      <c r="R17" s="205"/>
      <c r="S17" s="205"/>
      <c r="T17" s="205"/>
      <c r="U17" s="205"/>
      <c r="V17" s="205"/>
      <c r="W17" s="205"/>
      <c r="X17" s="205"/>
    </row>
    <row r="18" spans="1:24">
      <c r="A18" s="282" t="s">
        <v>10</v>
      </c>
      <c r="B18" s="60"/>
      <c r="C18" s="60"/>
      <c r="D18" s="60"/>
      <c r="E18" s="206"/>
      <c r="F18" s="206"/>
      <c r="G18" s="206"/>
      <c r="H18" s="207"/>
      <c r="I18" s="20"/>
      <c r="J18" s="20"/>
      <c r="K18" s="206"/>
      <c r="L18" s="206"/>
      <c r="M18" s="14"/>
      <c r="N18" s="14"/>
      <c r="O18" s="15"/>
      <c r="P18" s="15"/>
      <c r="Q18" s="208"/>
      <c r="R18" s="208"/>
      <c r="S18" s="208"/>
      <c r="T18" s="208"/>
    </row>
    <row r="19" spans="1:24">
      <c r="A19" s="206"/>
      <c r="B19" s="209"/>
      <c r="C19" s="74" t="s">
        <v>23</v>
      </c>
      <c r="D19" s="75"/>
      <c r="E19" s="210"/>
      <c r="F19" s="19"/>
      <c r="G19" s="19"/>
      <c r="H19" s="19"/>
      <c r="I19" s="19"/>
      <c r="J19" s="20"/>
      <c r="K19" s="20"/>
      <c r="L19" s="19"/>
      <c r="M19" s="19"/>
      <c r="N19" s="21"/>
      <c r="O19" s="21"/>
      <c r="P19" s="211"/>
      <c r="Q19" s="208"/>
      <c r="R19" s="208"/>
      <c r="S19" s="208"/>
      <c r="T19" s="208"/>
    </row>
    <row r="20" spans="1:24">
      <c r="A20" s="206"/>
      <c r="B20" s="212"/>
      <c r="C20" s="212"/>
      <c r="D20" s="206"/>
      <c r="E20" s="206"/>
      <c r="F20" s="24" t="s">
        <v>11</v>
      </c>
      <c r="G20" s="25"/>
      <c r="H20" s="24" t="s">
        <v>12</v>
      </c>
      <c r="I20" s="25"/>
      <c r="J20" s="24" t="s">
        <v>13</v>
      </c>
      <c r="K20" s="25"/>
      <c r="L20" s="24" t="s">
        <v>14</v>
      </c>
      <c r="M20" s="25"/>
      <c r="N20" s="15"/>
      <c r="O20" s="15"/>
      <c r="P20" s="206"/>
      <c r="Q20" s="208"/>
      <c r="R20" s="208"/>
      <c r="S20" s="208"/>
      <c r="T20" s="208"/>
    </row>
    <row r="21" spans="1:24">
      <c r="A21" s="206"/>
      <c r="B21" s="212"/>
      <c r="C21" s="212"/>
      <c r="D21" s="206"/>
      <c r="E21" s="206"/>
      <c r="F21" s="58"/>
      <c r="G21" s="25"/>
      <c r="H21" s="58"/>
      <c r="I21" s="25"/>
      <c r="J21" s="58"/>
      <c r="K21" s="25"/>
      <c r="L21" s="238"/>
      <c r="M21" s="15"/>
      <c r="N21" s="15"/>
      <c r="O21" s="15"/>
      <c r="P21" s="213"/>
      <c r="Q21" s="208"/>
      <c r="R21" s="208"/>
      <c r="S21" s="208"/>
      <c r="T21" s="208"/>
    </row>
    <row r="22" spans="1:24">
      <c r="A22" s="206"/>
      <c r="B22" s="212"/>
      <c r="C22" s="212"/>
      <c r="D22" s="11" t="s">
        <v>15</v>
      </c>
      <c r="E22" s="11"/>
      <c r="F22" s="31"/>
      <c r="G22" s="31"/>
      <c r="H22" s="31"/>
      <c r="I22" s="31"/>
      <c r="J22" s="275"/>
      <c r="K22" s="29"/>
      <c r="L22" s="30">
        <v>500</v>
      </c>
      <c r="M22" s="28"/>
      <c r="N22" s="31">
        <f>L22*H21*F21</f>
        <v>0</v>
      </c>
      <c r="O22" s="28"/>
      <c r="P22" s="214"/>
      <c r="Q22" s="208"/>
      <c r="R22" s="208"/>
      <c r="S22" s="208"/>
      <c r="T22" s="208"/>
    </row>
    <row r="23" spans="1:24">
      <c r="A23" s="206"/>
      <c r="B23" s="212"/>
      <c r="C23" s="212"/>
      <c r="D23" s="11" t="s">
        <v>16</v>
      </c>
      <c r="E23" s="11"/>
      <c r="F23" s="31"/>
      <c r="G23" s="31"/>
      <c r="H23" s="31"/>
      <c r="I23" s="31"/>
      <c r="J23" s="275"/>
      <c r="K23" s="29"/>
      <c r="L23" s="30">
        <v>60</v>
      </c>
      <c r="M23" s="28"/>
      <c r="N23" s="31">
        <f>L23*J21*H21*F21</f>
        <v>0</v>
      </c>
      <c r="O23" s="28"/>
      <c r="P23" s="214"/>
      <c r="Q23" s="208"/>
      <c r="R23" s="208"/>
      <c r="S23" s="208"/>
      <c r="T23" s="208"/>
    </row>
    <row r="24" spans="1:24">
      <c r="A24" s="206"/>
      <c r="B24" s="212"/>
      <c r="C24" s="212"/>
      <c r="D24" s="11" t="s">
        <v>17</v>
      </c>
      <c r="E24" s="11"/>
      <c r="F24" s="31"/>
      <c r="G24" s="31"/>
      <c r="H24" s="31"/>
      <c r="I24" s="31"/>
      <c r="J24" s="275"/>
      <c r="K24" s="29"/>
      <c r="L24" s="30">
        <v>160</v>
      </c>
      <c r="M24" s="28"/>
      <c r="N24" s="31">
        <f>L24*J21*H21*F21</f>
        <v>0</v>
      </c>
      <c r="O24" s="28"/>
      <c r="P24" s="214"/>
      <c r="Q24" s="208"/>
      <c r="R24" s="208"/>
      <c r="S24" s="208"/>
      <c r="T24" s="208"/>
    </row>
    <row r="25" spans="1:24">
      <c r="A25" s="206"/>
      <c r="B25" s="212"/>
      <c r="C25" s="212"/>
      <c r="D25" s="11" t="s">
        <v>91</v>
      </c>
      <c r="E25" s="11"/>
      <c r="F25" s="31"/>
      <c r="G25" s="31"/>
      <c r="H25" s="31"/>
      <c r="I25" s="31"/>
      <c r="J25" s="275"/>
      <c r="K25" s="29"/>
      <c r="L25" s="30">
        <v>50</v>
      </c>
      <c r="M25" s="28"/>
      <c r="N25" s="31">
        <f>L25*J21*H21*F21</f>
        <v>0</v>
      </c>
      <c r="O25" s="28"/>
      <c r="P25" s="214"/>
      <c r="Q25" s="208"/>
      <c r="R25" s="208"/>
      <c r="S25" s="144" t="s">
        <v>73</v>
      </c>
      <c r="T25" s="144"/>
      <c r="U25" s="205"/>
      <c r="V25" s="205"/>
      <c r="W25" s="205"/>
      <c r="X25" s="205"/>
    </row>
    <row r="26" spans="1:24" ht="8.25" customHeight="1">
      <c r="A26" s="206"/>
      <c r="B26" s="212"/>
      <c r="C26" s="23"/>
      <c r="D26" s="11"/>
      <c r="E26" s="206"/>
      <c r="F26" s="28"/>
      <c r="G26" s="28"/>
      <c r="H26" s="28"/>
      <c r="I26" s="28"/>
      <c r="J26" s="29"/>
      <c r="K26" s="29"/>
      <c r="L26" s="28"/>
      <c r="M26" s="28"/>
      <c r="N26" s="239"/>
      <c r="O26" s="28"/>
      <c r="P26" s="214"/>
      <c r="Q26" s="208"/>
      <c r="R26" s="208"/>
      <c r="S26" s="208"/>
      <c r="T26" s="208"/>
    </row>
    <row r="27" spans="1:24">
      <c r="A27" s="206"/>
      <c r="B27" s="212"/>
      <c r="C27" s="23"/>
      <c r="D27" s="76" t="s">
        <v>18</v>
      </c>
      <c r="E27" s="215"/>
      <c r="F27" s="216"/>
      <c r="G27" s="216"/>
      <c r="H27" s="216"/>
      <c r="I27" s="216"/>
      <c r="J27" s="217"/>
      <c r="K27" s="217"/>
      <c r="L27" s="216"/>
      <c r="M27" s="216"/>
      <c r="N27" s="240"/>
      <c r="O27" s="218"/>
      <c r="P27" s="241">
        <f>SUM(N22:N25)</f>
        <v>0</v>
      </c>
      <c r="Q27" s="208"/>
      <c r="R27" s="208"/>
      <c r="S27" s="208"/>
      <c r="T27" s="208"/>
    </row>
    <row r="28" spans="1:24">
      <c r="A28" s="206"/>
      <c r="B28" s="212"/>
      <c r="C28" s="212"/>
      <c r="D28" s="206"/>
      <c r="E28" s="206"/>
      <c r="F28" s="214"/>
      <c r="G28" s="214"/>
      <c r="H28" s="214"/>
      <c r="I28" s="214"/>
      <c r="J28" s="29"/>
      <c r="K28" s="29"/>
      <c r="L28" s="214"/>
      <c r="M28" s="214"/>
      <c r="N28" s="219"/>
      <c r="O28" s="219"/>
      <c r="P28" s="214"/>
      <c r="Q28" s="208"/>
      <c r="R28" s="208"/>
      <c r="S28" s="208"/>
      <c r="T28" s="208"/>
    </row>
    <row r="29" spans="1:24">
      <c r="A29" s="206"/>
      <c r="B29" s="220"/>
      <c r="C29" s="43" t="s">
        <v>24</v>
      </c>
      <c r="D29" s="44"/>
      <c r="E29" s="44"/>
      <c r="F29" s="281"/>
      <c r="G29" s="36"/>
      <c r="H29" s="36"/>
      <c r="I29" s="36"/>
      <c r="J29" s="29"/>
      <c r="K29" s="29"/>
      <c r="L29" s="36"/>
      <c r="M29" s="36"/>
      <c r="N29" s="37"/>
      <c r="O29" s="37"/>
      <c r="P29" s="37"/>
      <c r="Q29" s="208"/>
      <c r="R29" s="208"/>
      <c r="S29" s="208"/>
      <c r="T29" s="208"/>
    </row>
    <row r="30" spans="1:24">
      <c r="A30" s="206"/>
      <c r="B30" s="212"/>
      <c r="C30" s="212"/>
      <c r="D30" s="206"/>
      <c r="E30" s="206"/>
      <c r="F30" s="39" t="s">
        <v>11</v>
      </c>
      <c r="G30" s="40"/>
      <c r="H30" s="39" t="s">
        <v>12</v>
      </c>
      <c r="I30" s="39" t="s">
        <v>19</v>
      </c>
      <c r="J30" s="39" t="s">
        <v>13</v>
      </c>
      <c r="K30" s="40"/>
      <c r="L30" s="39" t="s">
        <v>14</v>
      </c>
      <c r="M30" s="40"/>
      <c r="N30" s="28"/>
      <c r="O30" s="28"/>
      <c r="P30" s="214"/>
      <c r="Q30" s="208"/>
      <c r="R30" s="208"/>
      <c r="S30" s="208"/>
      <c r="T30" s="208"/>
    </row>
    <row r="31" spans="1:24">
      <c r="A31" s="206"/>
      <c r="B31" s="212"/>
      <c r="C31" s="212"/>
      <c r="D31" s="206"/>
      <c r="E31" s="206"/>
      <c r="F31" s="58"/>
      <c r="G31" s="25"/>
      <c r="H31" s="58"/>
      <c r="I31" s="59"/>
      <c r="J31" s="58"/>
      <c r="K31" s="29"/>
      <c r="L31" s="242"/>
      <c r="M31" s="28"/>
      <c r="N31" s="28"/>
      <c r="O31" s="28"/>
      <c r="P31" s="214"/>
      <c r="Q31" s="208"/>
      <c r="R31" s="208"/>
      <c r="S31" s="208"/>
      <c r="T31" s="208"/>
    </row>
    <row r="32" spans="1:24">
      <c r="A32" s="206"/>
      <c r="B32" s="212"/>
      <c r="C32" s="212"/>
      <c r="D32" s="11" t="s">
        <v>25</v>
      </c>
      <c r="E32" s="206"/>
      <c r="F32" s="31"/>
      <c r="G32" s="31"/>
      <c r="H32" s="31"/>
      <c r="I32" s="31"/>
      <c r="J32" s="275"/>
      <c r="K32" s="29"/>
      <c r="L32" s="280">
        <v>0.7</v>
      </c>
      <c r="M32" s="28"/>
      <c r="N32" s="31">
        <f>L32*H31*F31*I31</f>
        <v>0</v>
      </c>
      <c r="O32" s="28"/>
      <c r="P32" s="214"/>
      <c r="Q32" s="208"/>
      <c r="R32" s="208"/>
      <c r="S32" s="208"/>
      <c r="T32" s="208"/>
    </row>
    <row r="33" spans="1:24">
      <c r="A33" s="206"/>
      <c r="B33" s="212"/>
      <c r="C33" s="212"/>
      <c r="D33" s="11" t="s">
        <v>16</v>
      </c>
      <c r="E33" s="206"/>
      <c r="F33" s="31"/>
      <c r="G33" s="31"/>
      <c r="H33" s="31"/>
      <c r="I33" s="31"/>
      <c r="J33" s="275"/>
      <c r="K33" s="29"/>
      <c r="L33" s="30">
        <v>60</v>
      </c>
      <c r="M33" s="28"/>
      <c r="N33" s="31">
        <f>L33*J31*H31*F31</f>
        <v>0</v>
      </c>
      <c r="O33" s="28"/>
      <c r="P33" s="214"/>
      <c r="Q33" s="208"/>
      <c r="R33" s="208"/>
      <c r="S33" s="208"/>
      <c r="T33" s="208"/>
    </row>
    <row r="34" spans="1:24">
      <c r="A34" s="206"/>
      <c r="B34" s="212"/>
      <c r="C34" s="212"/>
      <c r="D34" s="11" t="s">
        <v>17</v>
      </c>
      <c r="E34" s="206"/>
      <c r="F34" s="31"/>
      <c r="G34" s="31"/>
      <c r="H34" s="31"/>
      <c r="I34" s="31"/>
      <c r="J34" s="275"/>
      <c r="K34" s="29"/>
      <c r="L34" s="30">
        <v>160</v>
      </c>
      <c r="M34" s="28"/>
      <c r="N34" s="31">
        <f>L34*J31*H31*F31</f>
        <v>0</v>
      </c>
      <c r="O34" s="28"/>
      <c r="P34" s="214"/>
      <c r="Q34" s="208"/>
      <c r="R34" s="208"/>
      <c r="S34" s="208"/>
      <c r="T34" s="208"/>
    </row>
    <row r="35" spans="1:24" ht="8.25" customHeight="1">
      <c r="A35" s="206"/>
      <c r="B35" s="212"/>
      <c r="C35" s="212"/>
      <c r="D35" s="206"/>
      <c r="E35" s="206"/>
      <c r="F35" s="28"/>
      <c r="G35" s="28"/>
      <c r="H35" s="28"/>
      <c r="I35" s="28"/>
      <c r="J35" s="29"/>
      <c r="K35" s="29"/>
      <c r="L35" s="28"/>
      <c r="M35" s="28"/>
      <c r="N35" s="239"/>
      <c r="O35" s="28"/>
      <c r="P35" s="214"/>
      <c r="Q35" s="208"/>
      <c r="R35" s="208"/>
      <c r="S35" s="208"/>
      <c r="T35" s="208"/>
    </row>
    <row r="36" spans="1:24">
      <c r="A36" s="206"/>
      <c r="B36" s="212"/>
      <c r="C36" s="212"/>
      <c r="D36" s="46" t="s">
        <v>20</v>
      </c>
      <c r="E36" s="221"/>
      <c r="F36" s="222"/>
      <c r="G36" s="222"/>
      <c r="H36" s="222"/>
      <c r="I36" s="222"/>
      <c r="J36" s="223"/>
      <c r="K36" s="223"/>
      <c r="L36" s="222"/>
      <c r="M36" s="222"/>
      <c r="N36" s="243"/>
      <c r="O36" s="224"/>
      <c r="P36" s="244">
        <f>SUM(N32:N34)</f>
        <v>0</v>
      </c>
      <c r="Q36" s="208"/>
      <c r="R36" s="208"/>
      <c r="S36" s="208"/>
      <c r="T36" s="208"/>
    </row>
    <row r="37" spans="1:24">
      <c r="A37" s="206"/>
      <c r="B37" s="212"/>
      <c r="C37" s="212"/>
      <c r="D37" s="206"/>
      <c r="E37" s="206"/>
      <c r="F37" s="229"/>
      <c r="G37" s="229"/>
      <c r="H37" s="229"/>
      <c r="I37" s="229"/>
      <c r="J37" s="40"/>
      <c r="K37" s="40"/>
      <c r="L37" s="229"/>
      <c r="M37" s="229"/>
      <c r="N37" s="255"/>
      <c r="O37" s="230"/>
      <c r="P37" s="256"/>
      <c r="Q37" s="208"/>
      <c r="R37" s="208"/>
      <c r="S37" s="208"/>
      <c r="T37" s="208"/>
    </row>
    <row r="38" spans="1:24">
      <c r="A38" s="206"/>
      <c r="B38" s="212"/>
      <c r="C38" s="276" t="s">
        <v>68</v>
      </c>
      <c r="D38" s="277" t="s">
        <v>67</v>
      </c>
      <c r="E38" s="206"/>
      <c r="F38" s="229"/>
      <c r="G38" s="229"/>
      <c r="H38" s="229"/>
      <c r="I38" s="229"/>
      <c r="J38" s="40"/>
      <c r="K38" s="40"/>
      <c r="L38" s="229"/>
      <c r="M38" s="229"/>
      <c r="N38" s="255"/>
      <c r="O38" s="230"/>
      <c r="P38" s="256"/>
      <c r="Q38" s="208"/>
      <c r="R38" s="208"/>
      <c r="S38" s="208"/>
      <c r="T38" s="208"/>
    </row>
    <row r="39" spans="1:24">
      <c r="A39" s="206"/>
      <c r="B39" s="212"/>
      <c r="C39" s="212"/>
      <c r="D39" s="206"/>
      <c r="E39" s="206"/>
      <c r="F39" s="261" t="s">
        <v>11</v>
      </c>
      <c r="G39" s="229"/>
      <c r="H39" s="261" t="s">
        <v>12</v>
      </c>
      <c r="I39" s="229"/>
      <c r="J39" s="261" t="s">
        <v>13</v>
      </c>
      <c r="K39" s="40"/>
      <c r="L39" s="261" t="s">
        <v>14</v>
      </c>
      <c r="M39" s="229"/>
      <c r="N39" s="255"/>
      <c r="O39" s="230"/>
      <c r="P39" s="256"/>
      <c r="Q39" s="208"/>
      <c r="R39" s="208"/>
      <c r="S39" s="208"/>
      <c r="T39" s="208"/>
    </row>
    <row r="40" spans="1:24">
      <c r="A40" s="206"/>
      <c r="B40" s="212"/>
      <c r="C40" s="212"/>
      <c r="E40" s="206"/>
      <c r="F40" s="262"/>
      <c r="G40" s="229"/>
      <c r="H40" s="262"/>
      <c r="I40" s="229"/>
      <c r="J40" s="263"/>
      <c r="K40" s="40"/>
      <c r="L40" s="229"/>
      <c r="M40" s="229"/>
      <c r="N40" s="255"/>
      <c r="O40" s="230"/>
      <c r="P40" s="256"/>
      <c r="Q40" s="208"/>
      <c r="R40" s="208"/>
      <c r="S40" s="208"/>
      <c r="T40" s="208"/>
    </row>
    <row r="41" spans="1:24">
      <c r="A41" s="206"/>
      <c r="B41" s="212"/>
      <c r="C41" s="212"/>
      <c r="D41" s="11" t="s">
        <v>15</v>
      </c>
      <c r="F41"/>
      <c r="G41" s="256"/>
      <c r="H41" s="256"/>
      <c r="I41" s="256"/>
      <c r="J41" s="279"/>
      <c r="K41" s="40"/>
      <c r="L41" s="229">
        <v>1000</v>
      </c>
      <c r="M41" s="229"/>
      <c r="N41" s="255">
        <f>F40*H40*L41</f>
        <v>0</v>
      </c>
      <c r="O41" s="230"/>
      <c r="P41" s="256"/>
      <c r="Q41" s="208"/>
      <c r="R41" s="208"/>
      <c r="S41" s="208"/>
      <c r="T41" s="208"/>
    </row>
    <row r="42" spans="1:24">
      <c r="A42" s="206"/>
      <c r="B42" s="212"/>
      <c r="C42" s="212"/>
      <c r="D42" s="11" t="s">
        <v>69</v>
      </c>
      <c r="F42"/>
      <c r="G42" s="256"/>
      <c r="H42" s="256"/>
      <c r="I42" s="256"/>
      <c r="J42" s="279"/>
      <c r="K42" s="40"/>
      <c r="L42" s="229">
        <v>350</v>
      </c>
      <c r="M42" s="229"/>
      <c r="N42" s="255">
        <f>F40*H40*L42</f>
        <v>0</v>
      </c>
      <c r="O42" s="230"/>
      <c r="P42" s="256"/>
      <c r="Q42" s="208"/>
      <c r="R42" s="208"/>
      <c r="S42" s="208"/>
      <c r="T42" s="208"/>
    </row>
    <row r="43" spans="1:24">
      <c r="A43" s="206"/>
      <c r="B43" s="212"/>
      <c r="C43" s="212"/>
      <c r="D43" s="11" t="s">
        <v>16</v>
      </c>
      <c r="F43"/>
      <c r="G43" s="256"/>
      <c r="H43" s="256"/>
      <c r="I43" s="256"/>
      <c r="J43" s="279"/>
      <c r="K43" s="40"/>
      <c r="L43" s="229">
        <v>92</v>
      </c>
      <c r="M43" s="229"/>
      <c r="N43" s="255">
        <f>F40*H40*J40*L43</f>
        <v>0</v>
      </c>
      <c r="O43" s="230"/>
      <c r="P43" s="256"/>
      <c r="Q43" s="208"/>
      <c r="R43" s="208"/>
      <c r="S43" s="208"/>
      <c r="T43" s="208"/>
    </row>
    <row r="44" spans="1:24">
      <c r="A44" s="206"/>
      <c r="B44" s="212"/>
      <c r="C44" s="212"/>
      <c r="D44" s="11" t="s">
        <v>17</v>
      </c>
      <c r="F44"/>
      <c r="G44" s="256"/>
      <c r="H44" s="256"/>
      <c r="I44" s="256"/>
      <c r="J44" s="279"/>
      <c r="K44" s="40"/>
      <c r="L44" s="229">
        <v>160</v>
      </c>
      <c r="M44" s="229"/>
      <c r="N44" s="255">
        <f>F40*H40*J40*L44</f>
        <v>0</v>
      </c>
      <c r="O44" s="230"/>
      <c r="P44" s="256"/>
      <c r="Q44" s="208"/>
      <c r="R44" s="208"/>
      <c r="S44" s="208"/>
      <c r="T44" s="208"/>
    </row>
    <row r="45" spans="1:24">
      <c r="A45" s="206"/>
      <c r="B45" s="212"/>
      <c r="C45" s="212"/>
      <c r="D45" s="11" t="s">
        <v>91</v>
      </c>
      <c r="F45"/>
      <c r="G45" s="256"/>
      <c r="H45" s="256"/>
      <c r="I45" s="256"/>
      <c r="J45" s="279"/>
      <c r="K45" s="40"/>
      <c r="L45" s="229">
        <v>50</v>
      </c>
      <c r="M45" s="229"/>
      <c r="N45" s="255">
        <f>F40*H40*J40*L45</f>
        <v>0</v>
      </c>
      <c r="O45" s="230"/>
      <c r="P45" s="256"/>
      <c r="Q45" s="208"/>
      <c r="R45" s="208"/>
      <c r="S45" s="144" t="s">
        <v>73</v>
      </c>
      <c r="T45" s="144"/>
      <c r="U45" s="205"/>
      <c r="V45" s="205"/>
      <c r="W45" s="205"/>
      <c r="X45" s="205"/>
    </row>
    <row r="46" spans="1:24" ht="8.25" customHeight="1">
      <c r="A46" s="206"/>
      <c r="B46" s="212"/>
      <c r="C46" s="212"/>
      <c r="D46" s="206"/>
      <c r="G46" s="229"/>
      <c r="H46" s="229"/>
      <c r="I46" s="229"/>
      <c r="J46" s="40"/>
      <c r="K46" s="40"/>
      <c r="L46" s="229"/>
      <c r="M46" s="229"/>
      <c r="N46" s="264"/>
      <c r="O46" s="230"/>
      <c r="P46" s="256"/>
      <c r="Q46" s="208"/>
      <c r="R46" s="208"/>
      <c r="S46" s="208"/>
      <c r="T46" s="208"/>
    </row>
    <row r="47" spans="1:24">
      <c r="A47" s="206"/>
      <c r="B47" s="212"/>
      <c r="C47" s="212"/>
      <c r="D47" s="277" t="s">
        <v>70</v>
      </c>
      <c r="E47" s="277"/>
      <c r="F47" s="266"/>
      <c r="G47" s="266"/>
      <c r="H47" s="266"/>
      <c r="I47" s="266"/>
      <c r="J47" s="278"/>
      <c r="K47" s="278"/>
      <c r="L47" s="266"/>
      <c r="M47" s="266"/>
      <c r="N47" s="265"/>
      <c r="O47" s="265"/>
      <c r="P47" s="266">
        <f>SUM(N41:N45)</f>
        <v>0</v>
      </c>
      <c r="Q47" s="208"/>
      <c r="R47" s="208"/>
      <c r="S47" s="208"/>
      <c r="T47" s="208"/>
    </row>
    <row r="48" spans="1:24" ht="6" customHeight="1">
      <c r="A48" s="208"/>
      <c r="B48" s="208"/>
      <c r="C48" s="225"/>
      <c r="D48" s="257"/>
      <c r="E48" s="257"/>
      <c r="F48" s="258"/>
      <c r="G48" s="258"/>
      <c r="H48" s="258"/>
      <c r="I48" s="258"/>
      <c r="J48" s="259"/>
      <c r="K48" s="259"/>
      <c r="L48" s="258"/>
      <c r="M48" s="258"/>
      <c r="N48" s="260"/>
      <c r="O48" s="260"/>
      <c r="P48" s="258"/>
      <c r="Q48" s="226"/>
      <c r="R48" s="208"/>
      <c r="S48" s="208"/>
      <c r="T48" s="208"/>
    </row>
    <row r="49" spans="1:24" ht="15.75" thickBot="1">
      <c r="A49" s="144"/>
      <c r="B49" s="144"/>
      <c r="C49" s="61" t="s">
        <v>22</v>
      </c>
      <c r="D49" s="61"/>
      <c r="E49" s="227"/>
      <c r="F49" s="62"/>
      <c r="G49" s="62"/>
      <c r="H49" s="62"/>
      <c r="I49" s="62"/>
      <c r="J49" s="63"/>
      <c r="K49" s="63"/>
      <c r="L49" s="62"/>
      <c r="M49" s="62"/>
      <c r="N49" s="62"/>
      <c r="O49" s="62"/>
      <c r="P49" s="228"/>
      <c r="Q49" s="245">
        <f>P27+P36+P47</f>
        <v>0</v>
      </c>
      <c r="R49" s="208"/>
      <c r="S49" s="208"/>
      <c r="T49" s="208"/>
    </row>
    <row r="50" spans="1:24" ht="16.5" thickTop="1" thickBot="1">
      <c r="A50" s="267"/>
      <c r="B50" s="267"/>
      <c r="C50" s="268"/>
      <c r="D50" s="268"/>
      <c r="E50" s="268"/>
      <c r="F50" s="269"/>
      <c r="G50" s="269"/>
      <c r="H50" s="269"/>
      <c r="I50" s="269"/>
      <c r="J50" s="270"/>
      <c r="K50" s="270"/>
      <c r="L50" s="269"/>
      <c r="M50" s="269"/>
      <c r="N50" s="269"/>
      <c r="O50" s="269"/>
      <c r="P50" s="271"/>
      <c r="Q50" s="272"/>
      <c r="R50" s="208"/>
      <c r="S50" s="208"/>
      <c r="T50" s="208"/>
    </row>
    <row r="51" spans="1:24" ht="15.75" thickTop="1">
      <c r="A51" s="208"/>
      <c r="B51" s="208"/>
      <c r="C51" s="208"/>
      <c r="D51" s="208"/>
      <c r="E51" s="208"/>
      <c r="F51" s="208"/>
      <c r="G51" s="208"/>
      <c r="H51" s="208"/>
      <c r="I51" s="208"/>
      <c r="J51" s="208"/>
      <c r="K51" s="208"/>
      <c r="L51" s="208"/>
      <c r="M51" s="208"/>
      <c r="N51" s="208"/>
      <c r="O51" s="208"/>
      <c r="P51" s="208"/>
      <c r="Q51" s="208"/>
      <c r="R51" s="208"/>
      <c r="S51" s="208"/>
      <c r="T51" s="208"/>
    </row>
    <row r="52" spans="1:24" hidden="1">
      <c r="A52" s="282" t="s">
        <v>51</v>
      </c>
      <c r="B52" s="282"/>
      <c r="C52" s="282"/>
      <c r="D52" s="282"/>
      <c r="E52" s="206"/>
      <c r="F52" s="206"/>
      <c r="G52" s="206"/>
      <c r="H52" s="206"/>
      <c r="I52" s="20"/>
      <c r="J52" s="20"/>
      <c r="K52" s="206"/>
      <c r="L52" s="206"/>
      <c r="M52" s="14"/>
      <c r="N52" s="14"/>
      <c r="O52" s="15"/>
      <c r="P52" s="15"/>
      <c r="Q52" s="208"/>
      <c r="R52" s="208"/>
      <c r="S52" s="208"/>
      <c r="T52" s="208"/>
    </row>
    <row r="53" spans="1:24" hidden="1">
      <c r="A53" s="206"/>
      <c r="B53" s="209"/>
      <c r="C53" s="74" t="str">
        <f>C19</f>
        <v>(a) Domestic Travel with airfare</v>
      </c>
      <c r="D53" s="75"/>
      <c r="E53" s="210"/>
      <c r="F53" s="19"/>
      <c r="G53" s="19"/>
      <c r="H53" s="19"/>
      <c r="I53" s="19"/>
      <c r="J53" s="20"/>
      <c r="K53" s="20"/>
      <c r="L53" s="19"/>
      <c r="M53" s="19"/>
      <c r="N53" s="21"/>
      <c r="O53" s="21"/>
      <c r="P53" s="211"/>
      <c r="Q53" s="208"/>
      <c r="R53" s="208"/>
      <c r="S53" s="208"/>
      <c r="T53" s="208"/>
    </row>
    <row r="54" spans="1:24" hidden="1">
      <c r="A54" s="206"/>
      <c r="B54" s="212"/>
      <c r="C54" s="212"/>
      <c r="D54" s="206"/>
      <c r="E54" s="206"/>
      <c r="F54" s="24" t="s">
        <v>11</v>
      </c>
      <c r="G54" s="25"/>
      <c r="H54" s="24" t="s">
        <v>12</v>
      </c>
      <c r="I54" s="25"/>
      <c r="J54" s="24" t="s">
        <v>13</v>
      </c>
      <c r="K54" s="25"/>
      <c r="L54" s="24" t="s">
        <v>14</v>
      </c>
      <c r="M54" s="25"/>
      <c r="N54" s="15"/>
      <c r="O54" s="15"/>
      <c r="P54" s="206"/>
      <c r="Q54" s="208"/>
      <c r="R54" s="208"/>
      <c r="S54" s="208"/>
      <c r="T54" s="208"/>
    </row>
    <row r="55" spans="1:24" hidden="1">
      <c r="A55" s="206"/>
      <c r="B55" s="212"/>
      <c r="C55" s="212"/>
      <c r="D55" s="206"/>
      <c r="E55" s="206"/>
      <c r="F55" s="58"/>
      <c r="G55" s="25"/>
      <c r="H55" s="58"/>
      <c r="I55" s="25"/>
      <c r="J55" s="58"/>
      <c r="K55" s="25"/>
      <c r="L55" s="238"/>
      <c r="M55" s="15"/>
      <c r="N55" s="15"/>
      <c r="O55" s="15"/>
      <c r="P55" s="213"/>
      <c r="Q55" s="208"/>
      <c r="R55" s="208"/>
      <c r="S55" s="208"/>
      <c r="T55" s="208"/>
    </row>
    <row r="56" spans="1:24" hidden="1">
      <c r="A56" s="206"/>
      <c r="B56" s="212"/>
      <c r="C56" s="212"/>
      <c r="D56" s="11" t="str">
        <f>D22</f>
        <v>Transportation (airfare)</v>
      </c>
      <c r="E56" s="206"/>
      <c r="F56" s="31"/>
      <c r="G56" s="31"/>
      <c r="H56" s="31"/>
      <c r="I56" s="31"/>
      <c r="J56" s="275"/>
      <c r="K56" s="29"/>
      <c r="L56" s="30">
        <f>L22</f>
        <v>500</v>
      </c>
      <c r="M56" s="28"/>
      <c r="N56" s="31">
        <f>L56*H55*F55</f>
        <v>0</v>
      </c>
      <c r="O56" s="28"/>
      <c r="P56" s="214"/>
      <c r="Q56" s="208"/>
      <c r="R56" s="208"/>
      <c r="S56" s="208"/>
      <c r="T56" s="208"/>
    </row>
    <row r="57" spans="1:24" hidden="1">
      <c r="A57" s="206"/>
      <c r="B57" s="212"/>
      <c r="C57" s="212"/>
      <c r="D57" s="11" t="str">
        <f>D23</f>
        <v>Per diem</v>
      </c>
      <c r="E57" s="206"/>
      <c r="F57" s="31"/>
      <c r="G57" s="31"/>
      <c r="H57" s="31"/>
      <c r="I57" s="31"/>
      <c r="J57" s="275"/>
      <c r="K57" s="29"/>
      <c r="L57" s="30">
        <f>L23</f>
        <v>60</v>
      </c>
      <c r="M57" s="28"/>
      <c r="N57" s="31">
        <f>L57*J55*H55*F55</f>
        <v>0</v>
      </c>
      <c r="O57" s="28"/>
      <c r="P57" s="214"/>
      <c r="Q57" s="208"/>
      <c r="R57" s="208"/>
      <c r="S57" s="208"/>
      <c r="T57" s="208"/>
    </row>
    <row r="58" spans="1:24" hidden="1">
      <c r="A58" s="206"/>
      <c r="B58" s="212"/>
      <c r="C58" s="212"/>
      <c r="D58" s="11" t="str">
        <f>D24</f>
        <v>Lodging</v>
      </c>
      <c r="E58" s="206"/>
      <c r="F58" s="31"/>
      <c r="G58" s="31"/>
      <c r="H58" s="31"/>
      <c r="I58" s="31"/>
      <c r="J58" s="275"/>
      <c r="K58" s="29"/>
      <c r="L58" s="30">
        <f>L24</f>
        <v>160</v>
      </c>
      <c r="M58" s="28"/>
      <c r="N58" s="31">
        <f>L58*J55*H55*F55</f>
        <v>0</v>
      </c>
      <c r="O58" s="28"/>
      <c r="P58" s="214"/>
      <c r="Q58" s="208"/>
      <c r="R58" s="208"/>
      <c r="S58" s="208"/>
      <c r="T58" s="208"/>
    </row>
    <row r="59" spans="1:24" hidden="1">
      <c r="A59" s="206"/>
      <c r="B59" s="212"/>
      <c r="C59" s="212"/>
      <c r="D59" s="11" t="str">
        <f>D25</f>
        <v>*Ground transportation</v>
      </c>
      <c r="E59" s="206"/>
      <c r="F59" s="31"/>
      <c r="G59" s="31"/>
      <c r="H59" s="31"/>
      <c r="I59" s="31"/>
      <c r="J59" s="275"/>
      <c r="K59" s="29"/>
      <c r="L59" s="30">
        <f>L25</f>
        <v>50</v>
      </c>
      <c r="M59" s="28"/>
      <c r="N59" s="31">
        <f>L59*J55*H55*F55</f>
        <v>0</v>
      </c>
      <c r="O59" s="28"/>
      <c r="P59" s="214"/>
      <c r="Q59" s="208"/>
      <c r="R59" s="208"/>
      <c r="S59" s="144" t="s">
        <v>73</v>
      </c>
      <c r="T59" s="144"/>
      <c r="U59" s="205"/>
      <c r="V59" s="205"/>
      <c r="W59" s="205"/>
      <c r="X59" s="205"/>
    </row>
    <row r="60" spans="1:24" ht="6.75" hidden="1" customHeight="1">
      <c r="A60" s="206"/>
      <c r="B60" s="212"/>
      <c r="C60" s="212"/>
      <c r="D60" s="206"/>
      <c r="E60" s="206"/>
      <c r="F60" s="28"/>
      <c r="G60" s="28"/>
      <c r="H60" s="28"/>
      <c r="I60" s="28"/>
      <c r="J60" s="29"/>
      <c r="K60" s="29"/>
      <c r="L60" s="28"/>
      <c r="M60" s="28"/>
      <c r="N60" s="239"/>
      <c r="O60" s="28"/>
      <c r="P60" s="214"/>
      <c r="Q60" s="208"/>
      <c r="R60" s="208"/>
      <c r="S60" s="208"/>
      <c r="T60" s="208"/>
    </row>
    <row r="61" spans="1:24" hidden="1">
      <c r="A61" s="206"/>
      <c r="B61" s="212"/>
      <c r="C61" s="212"/>
      <c r="D61" s="215" t="str">
        <f>D27</f>
        <v>Total (a)</v>
      </c>
      <c r="E61" s="215"/>
      <c r="F61" s="216"/>
      <c r="G61" s="216"/>
      <c r="H61" s="216"/>
      <c r="I61" s="216"/>
      <c r="J61" s="217"/>
      <c r="K61" s="217"/>
      <c r="L61" s="79"/>
      <c r="M61" s="216"/>
      <c r="N61" s="240"/>
      <c r="O61" s="218"/>
      <c r="P61" s="241">
        <f>SUM(N56:N59)</f>
        <v>0</v>
      </c>
      <c r="Q61" s="208"/>
      <c r="R61" s="208"/>
      <c r="S61" s="208"/>
      <c r="T61" s="208"/>
    </row>
    <row r="62" spans="1:24" hidden="1">
      <c r="A62" s="206"/>
      <c r="B62" s="212"/>
      <c r="C62" s="212"/>
      <c r="D62" s="206"/>
      <c r="E62" s="206"/>
      <c r="F62" s="214"/>
      <c r="G62" s="214"/>
      <c r="H62" s="214"/>
      <c r="I62" s="214"/>
      <c r="J62" s="29"/>
      <c r="K62" s="29"/>
      <c r="L62" s="28"/>
      <c r="M62" s="214"/>
      <c r="N62" s="219"/>
      <c r="O62" s="219"/>
      <c r="P62" s="214"/>
      <c r="Q62" s="208"/>
      <c r="R62" s="208"/>
      <c r="S62" s="208"/>
      <c r="T62" s="208"/>
    </row>
    <row r="63" spans="1:24" hidden="1">
      <c r="A63" s="206"/>
      <c r="B63" s="220"/>
      <c r="C63" s="43" t="str">
        <f>C29</f>
        <v>(b) Domestic Travel in personal vehicle</v>
      </c>
      <c r="D63" s="46"/>
      <c r="E63" s="44"/>
      <c r="F63" s="281"/>
      <c r="G63" s="36"/>
      <c r="H63" s="36"/>
      <c r="I63" s="36"/>
      <c r="J63" s="29"/>
      <c r="K63" s="29"/>
      <c r="L63" s="28"/>
      <c r="M63" s="36"/>
      <c r="N63" s="37"/>
      <c r="O63" s="37"/>
      <c r="P63" s="37"/>
      <c r="Q63" s="208"/>
      <c r="R63" s="208"/>
      <c r="S63" s="208"/>
      <c r="T63" s="208"/>
    </row>
    <row r="64" spans="1:24" hidden="1">
      <c r="A64" s="206"/>
      <c r="B64" s="212"/>
      <c r="C64" s="212"/>
      <c r="D64" s="206"/>
      <c r="E64" s="206"/>
      <c r="F64" s="39" t="s">
        <v>11</v>
      </c>
      <c r="G64" s="40"/>
      <c r="H64" s="39" t="s">
        <v>12</v>
      </c>
      <c r="I64" s="39" t="s">
        <v>19</v>
      </c>
      <c r="J64" s="39" t="s">
        <v>13</v>
      </c>
      <c r="K64" s="40"/>
      <c r="L64" s="42" t="str">
        <f>L30</f>
        <v>Amount</v>
      </c>
      <c r="M64" s="40"/>
      <c r="N64" s="28"/>
      <c r="O64" s="28"/>
      <c r="P64" s="214"/>
      <c r="Q64" s="208"/>
      <c r="R64" s="208"/>
      <c r="S64" s="208"/>
      <c r="T64" s="208"/>
    </row>
    <row r="65" spans="1:24" hidden="1">
      <c r="A65" s="206"/>
      <c r="B65" s="212"/>
      <c r="C65" s="212"/>
      <c r="D65" s="206"/>
      <c r="E65" s="206"/>
      <c r="F65" s="58"/>
      <c r="G65" s="25"/>
      <c r="H65" s="58"/>
      <c r="I65" s="59"/>
      <c r="J65" s="58"/>
      <c r="K65" s="29"/>
      <c r="L65" s="242"/>
      <c r="M65" s="28"/>
      <c r="N65" s="28"/>
      <c r="O65" s="28"/>
      <c r="P65" s="214"/>
      <c r="Q65" s="208"/>
      <c r="R65" s="208"/>
      <c r="S65" s="208"/>
      <c r="T65" s="208"/>
    </row>
    <row r="66" spans="1:24" hidden="1">
      <c r="A66" s="206"/>
      <c r="B66" s="212"/>
      <c r="C66" s="212"/>
      <c r="D66" s="11" t="str">
        <f>D32</f>
        <v xml:space="preserve">Transportation (personal vehicle) </v>
      </c>
      <c r="E66" s="206"/>
      <c r="F66" s="31"/>
      <c r="G66" s="31"/>
      <c r="H66" s="31"/>
      <c r="I66" s="31"/>
      <c r="J66" s="275"/>
      <c r="K66" s="29"/>
      <c r="L66" s="280">
        <f>L32</f>
        <v>0.7</v>
      </c>
      <c r="M66" s="28"/>
      <c r="N66" s="31">
        <f>L66*H65*F65*I65</f>
        <v>0</v>
      </c>
      <c r="O66" s="28"/>
      <c r="P66" s="214"/>
      <c r="Q66" s="208"/>
      <c r="R66" s="208"/>
      <c r="S66" s="208"/>
      <c r="T66" s="208"/>
    </row>
    <row r="67" spans="1:24" hidden="1">
      <c r="A67" s="206"/>
      <c r="B67" s="212"/>
      <c r="C67" s="212"/>
      <c r="D67" s="11" t="str">
        <f>D33</f>
        <v>Per diem</v>
      </c>
      <c r="E67" s="206"/>
      <c r="F67" s="31"/>
      <c r="G67" s="31"/>
      <c r="H67" s="31"/>
      <c r="I67" s="31"/>
      <c r="J67" s="275"/>
      <c r="K67" s="29"/>
      <c r="L67" s="30">
        <f>L33</f>
        <v>60</v>
      </c>
      <c r="M67" s="28"/>
      <c r="N67" s="31">
        <f>L67*J65*H65*F65</f>
        <v>0</v>
      </c>
      <c r="O67" s="28"/>
      <c r="P67" s="214"/>
      <c r="Q67" s="208"/>
      <c r="R67" s="208"/>
      <c r="S67" s="208"/>
      <c r="T67" s="208"/>
    </row>
    <row r="68" spans="1:24" hidden="1">
      <c r="A68" s="206"/>
      <c r="B68" s="212"/>
      <c r="C68" s="212"/>
      <c r="D68" s="11" t="str">
        <f>D34</f>
        <v>Lodging</v>
      </c>
      <c r="E68" s="206"/>
      <c r="F68" s="31"/>
      <c r="G68" s="31"/>
      <c r="H68" s="31"/>
      <c r="I68" s="31"/>
      <c r="J68" s="275"/>
      <c r="K68" s="29"/>
      <c r="L68" s="30">
        <f>L34</f>
        <v>160</v>
      </c>
      <c r="M68" s="28"/>
      <c r="N68" s="31">
        <f>L68*J65*H65*F65</f>
        <v>0</v>
      </c>
      <c r="O68" s="28"/>
      <c r="P68" s="214"/>
      <c r="Q68" s="208"/>
      <c r="R68" s="208"/>
      <c r="S68" s="208"/>
      <c r="T68" s="208"/>
    </row>
    <row r="69" spans="1:24" ht="8.25" hidden="1" customHeight="1">
      <c r="A69" s="206"/>
      <c r="B69" s="212"/>
      <c r="C69" s="212"/>
      <c r="D69" s="206"/>
      <c r="E69" s="206"/>
      <c r="F69" s="28"/>
      <c r="G69" s="28"/>
      <c r="H69" s="28"/>
      <c r="I69" s="28"/>
      <c r="J69" s="29"/>
      <c r="K69" s="29"/>
      <c r="L69" s="28"/>
      <c r="M69" s="28"/>
      <c r="N69" s="239"/>
      <c r="O69" s="28"/>
      <c r="P69" s="214"/>
      <c r="Q69" s="208"/>
      <c r="R69" s="208"/>
      <c r="S69" s="208"/>
      <c r="T69" s="208"/>
    </row>
    <row r="70" spans="1:24" hidden="1">
      <c r="A70" s="206"/>
      <c r="B70" s="212"/>
      <c r="C70" s="212"/>
      <c r="D70" s="46" t="str">
        <f>D36</f>
        <v>Total (b)</v>
      </c>
      <c r="E70" s="221"/>
      <c r="F70" s="222"/>
      <c r="G70" s="222"/>
      <c r="H70" s="222"/>
      <c r="I70" s="222"/>
      <c r="J70" s="223"/>
      <c r="K70" s="223"/>
      <c r="L70" s="49"/>
      <c r="M70" s="222"/>
      <c r="N70" s="243"/>
      <c r="O70" s="224"/>
      <c r="P70" s="244">
        <f>SUM(N66:N68)</f>
        <v>0</v>
      </c>
      <c r="Q70" s="208"/>
      <c r="R70" s="208"/>
      <c r="S70" s="208"/>
      <c r="T70" s="208"/>
    </row>
    <row r="71" spans="1:24" hidden="1">
      <c r="A71" s="206"/>
      <c r="B71" s="212"/>
      <c r="C71" s="212"/>
      <c r="D71" s="206"/>
      <c r="E71" s="206"/>
      <c r="F71" s="229"/>
      <c r="G71" s="229"/>
      <c r="H71" s="229"/>
      <c r="I71" s="229"/>
      <c r="J71" s="40"/>
      <c r="K71" s="40"/>
      <c r="L71" s="50"/>
      <c r="M71" s="229"/>
      <c r="N71" s="255"/>
      <c r="O71" s="230"/>
      <c r="P71" s="256"/>
      <c r="Q71" s="208"/>
      <c r="R71" s="208"/>
      <c r="S71" s="208"/>
      <c r="T71" s="208"/>
    </row>
    <row r="72" spans="1:24" hidden="1">
      <c r="A72" s="206"/>
      <c r="B72" s="212"/>
      <c r="C72" s="276" t="s">
        <v>68</v>
      </c>
      <c r="D72" s="277" t="s">
        <v>67</v>
      </c>
      <c r="E72" s="206"/>
      <c r="F72" s="229"/>
      <c r="G72" s="229"/>
      <c r="H72" s="229"/>
      <c r="I72" s="229"/>
      <c r="J72" s="40"/>
      <c r="K72" s="40"/>
      <c r="L72" s="229"/>
      <c r="M72" s="229"/>
      <c r="N72" s="255"/>
      <c r="O72" s="230"/>
      <c r="P72" s="256"/>
      <c r="Q72" s="208"/>
      <c r="R72" s="208"/>
      <c r="S72" s="208"/>
      <c r="T72" s="208"/>
    </row>
    <row r="73" spans="1:24" hidden="1">
      <c r="A73" s="206"/>
      <c r="B73" s="212"/>
      <c r="C73" s="212"/>
      <c r="D73" s="206"/>
      <c r="E73" s="206"/>
      <c r="F73" s="261" t="s">
        <v>11</v>
      </c>
      <c r="G73" s="229"/>
      <c r="H73" s="261" t="s">
        <v>12</v>
      </c>
      <c r="I73" s="229"/>
      <c r="J73" s="261" t="s">
        <v>13</v>
      </c>
      <c r="K73" s="40"/>
      <c r="L73" s="261" t="s">
        <v>14</v>
      </c>
      <c r="M73" s="229"/>
      <c r="N73" s="255"/>
      <c r="O73" s="230"/>
      <c r="P73" s="256"/>
      <c r="Q73" s="208"/>
      <c r="R73" s="208"/>
      <c r="S73" s="208"/>
      <c r="T73" s="208"/>
    </row>
    <row r="74" spans="1:24" hidden="1">
      <c r="A74" s="206"/>
      <c r="B74" s="212"/>
      <c r="C74" s="212"/>
      <c r="E74" s="206"/>
      <c r="F74" s="262"/>
      <c r="G74" s="229"/>
      <c r="H74" s="262"/>
      <c r="I74" s="229"/>
      <c r="J74" s="263"/>
      <c r="K74" s="40"/>
      <c r="L74" s="229"/>
      <c r="M74" s="229"/>
      <c r="N74" s="255"/>
      <c r="O74" s="230"/>
      <c r="P74" s="256"/>
      <c r="Q74" s="208"/>
      <c r="R74" s="208"/>
      <c r="S74" s="208"/>
      <c r="T74" s="208"/>
    </row>
    <row r="75" spans="1:24" hidden="1">
      <c r="A75" s="206"/>
      <c r="B75" s="212"/>
      <c r="C75" s="212"/>
      <c r="D75" s="11" t="s">
        <v>15</v>
      </c>
      <c r="E75"/>
      <c r="F75"/>
      <c r="G75" s="256"/>
      <c r="H75" s="256"/>
      <c r="I75" s="256"/>
      <c r="J75" s="279"/>
      <c r="K75" s="279"/>
      <c r="L75" s="229">
        <v>1000</v>
      </c>
      <c r="M75" s="229"/>
      <c r="N75" s="255">
        <f>F74*H74*L75</f>
        <v>0</v>
      </c>
      <c r="O75" s="230"/>
      <c r="P75" s="256"/>
      <c r="Q75" s="208"/>
      <c r="R75" s="208"/>
      <c r="S75" s="208"/>
      <c r="T75" s="208"/>
    </row>
    <row r="76" spans="1:24" hidden="1">
      <c r="A76" s="206"/>
      <c r="B76" s="212"/>
      <c r="C76" s="212"/>
      <c r="D76" s="11" t="s">
        <v>69</v>
      </c>
      <c r="E76"/>
      <c r="F76"/>
      <c r="G76" s="256"/>
      <c r="H76" s="256"/>
      <c r="I76" s="256"/>
      <c r="J76" s="279"/>
      <c r="K76" s="279"/>
      <c r="L76" s="229">
        <v>350</v>
      </c>
      <c r="M76" s="229"/>
      <c r="N76" s="255">
        <f>F74*H74*L76</f>
        <v>0</v>
      </c>
      <c r="O76" s="230"/>
      <c r="P76" s="256"/>
      <c r="Q76" s="208"/>
      <c r="R76" s="208"/>
      <c r="S76" s="208"/>
      <c r="T76" s="208"/>
    </row>
    <row r="77" spans="1:24" hidden="1">
      <c r="A77" s="206"/>
      <c r="B77" s="212"/>
      <c r="C77" s="212"/>
      <c r="D77" s="11" t="s">
        <v>16</v>
      </c>
      <c r="E77"/>
      <c r="F77"/>
      <c r="G77" s="256"/>
      <c r="H77" s="256"/>
      <c r="I77" s="256"/>
      <c r="J77" s="279"/>
      <c r="K77" s="279"/>
      <c r="L77" s="229">
        <v>92</v>
      </c>
      <c r="M77" s="229"/>
      <c r="N77" s="255">
        <f>F74*H74*J74*L77</f>
        <v>0</v>
      </c>
      <c r="O77" s="230"/>
      <c r="P77" s="256"/>
      <c r="Q77" s="208"/>
      <c r="R77" s="208"/>
      <c r="S77" s="208"/>
      <c r="T77" s="208"/>
    </row>
    <row r="78" spans="1:24" hidden="1">
      <c r="A78" s="206"/>
      <c r="B78" s="212"/>
      <c r="C78" s="212"/>
      <c r="D78" s="11" t="s">
        <v>17</v>
      </c>
      <c r="E78"/>
      <c r="F78"/>
      <c r="G78" s="256"/>
      <c r="H78" s="256"/>
      <c r="I78" s="256"/>
      <c r="J78" s="279"/>
      <c r="K78" s="279"/>
      <c r="L78" s="229">
        <v>160</v>
      </c>
      <c r="M78" s="229"/>
      <c r="N78" s="255">
        <f>F74*H74*J74*L78</f>
        <v>0</v>
      </c>
      <c r="O78" s="230"/>
      <c r="P78" s="256"/>
      <c r="Q78" s="208"/>
      <c r="R78" s="208"/>
      <c r="S78" s="208"/>
      <c r="T78" s="208"/>
    </row>
    <row r="79" spans="1:24" hidden="1">
      <c r="A79" s="206"/>
      <c r="B79" s="212"/>
      <c r="C79" s="212"/>
      <c r="D79" s="11" t="s">
        <v>91</v>
      </c>
      <c r="E79"/>
      <c r="F79"/>
      <c r="G79" s="256"/>
      <c r="H79" s="256"/>
      <c r="I79" s="256"/>
      <c r="J79" s="279"/>
      <c r="K79" s="279"/>
      <c r="L79" s="229">
        <v>50</v>
      </c>
      <c r="M79" s="229"/>
      <c r="N79" s="255">
        <f>F74*H74*J74*L79</f>
        <v>0</v>
      </c>
      <c r="O79" s="230"/>
      <c r="P79" s="256"/>
      <c r="Q79" s="208"/>
      <c r="R79" s="208"/>
      <c r="S79" s="144" t="s">
        <v>73</v>
      </c>
      <c r="T79" s="144"/>
      <c r="U79" s="205"/>
      <c r="V79" s="205"/>
      <c r="W79" s="205"/>
      <c r="X79" s="205"/>
    </row>
    <row r="80" spans="1:24" ht="8.25" hidden="1" customHeight="1">
      <c r="A80" s="206"/>
      <c r="B80" s="212"/>
      <c r="C80" s="212"/>
      <c r="D80" s="206"/>
      <c r="G80" s="229"/>
      <c r="H80" s="229"/>
      <c r="I80" s="229"/>
      <c r="J80" s="40"/>
      <c r="K80" s="40"/>
      <c r="L80" s="229"/>
      <c r="M80" s="229"/>
      <c r="N80" s="264"/>
      <c r="O80" s="230"/>
      <c r="P80" s="256"/>
      <c r="Q80" s="208"/>
      <c r="R80" s="208"/>
      <c r="S80" s="208"/>
      <c r="T80" s="208"/>
    </row>
    <row r="81" spans="1:20" hidden="1">
      <c r="A81" s="206"/>
      <c r="B81" s="212"/>
      <c r="C81" s="212"/>
      <c r="D81" s="277" t="s">
        <v>70</v>
      </c>
      <c r="E81" s="277"/>
      <c r="F81" s="266"/>
      <c r="G81" s="266"/>
      <c r="H81" s="266"/>
      <c r="I81" s="266"/>
      <c r="J81" s="278"/>
      <c r="K81" s="278"/>
      <c r="L81" s="266"/>
      <c r="M81" s="266"/>
      <c r="N81" s="265"/>
      <c r="O81" s="265"/>
      <c r="P81" s="266">
        <f>SUM(N75:N79)</f>
        <v>0</v>
      </c>
      <c r="Q81" s="208"/>
      <c r="R81" s="208"/>
      <c r="S81" s="208"/>
      <c r="T81" s="208"/>
    </row>
    <row r="82" spans="1:20" ht="8.25" hidden="1" customHeight="1">
      <c r="A82" s="206"/>
      <c r="B82" s="212"/>
      <c r="C82" s="212"/>
      <c r="D82" s="206"/>
      <c r="E82" s="206"/>
      <c r="F82" s="229"/>
      <c r="G82" s="229"/>
      <c r="H82" s="229"/>
      <c r="I82" s="229"/>
      <c r="J82" s="40"/>
      <c r="K82" s="40"/>
      <c r="L82" s="50"/>
      <c r="M82" s="229"/>
      <c r="N82" s="230"/>
      <c r="O82" s="230"/>
      <c r="P82" s="229"/>
      <c r="Q82" s="208"/>
      <c r="R82" s="208"/>
      <c r="S82" s="208"/>
      <c r="T82" s="208"/>
    </row>
    <row r="83" spans="1:20" ht="15.75" hidden="1" thickBot="1">
      <c r="A83" s="206"/>
      <c r="B83" s="212"/>
      <c r="C83" s="61" t="s">
        <v>27</v>
      </c>
      <c r="D83" s="61"/>
      <c r="E83" s="227"/>
      <c r="F83" s="62"/>
      <c r="G83" s="62"/>
      <c r="H83" s="62"/>
      <c r="I83" s="62"/>
      <c r="J83" s="63"/>
      <c r="K83" s="63"/>
      <c r="L83" s="62"/>
      <c r="M83" s="62"/>
      <c r="N83" s="62"/>
      <c r="O83" s="62"/>
      <c r="P83" s="246"/>
      <c r="Q83" s="245">
        <f>P61+P70+P81</f>
        <v>0</v>
      </c>
      <c r="R83" s="208"/>
      <c r="S83" s="208"/>
      <c r="T83" s="208"/>
    </row>
    <row r="84" spans="1:20" ht="15.75" thickBot="1">
      <c r="A84" s="206"/>
      <c r="B84" s="212"/>
      <c r="C84" s="206"/>
      <c r="D84" s="206"/>
      <c r="E84" s="206"/>
      <c r="F84" s="28"/>
      <c r="G84" s="28"/>
      <c r="H84" s="28"/>
      <c r="I84" s="28"/>
      <c r="J84" s="29"/>
      <c r="K84" s="29"/>
      <c r="L84" s="28"/>
      <c r="M84" s="28"/>
      <c r="N84" s="28"/>
      <c r="O84" s="28"/>
      <c r="P84" s="214"/>
      <c r="Q84" s="231"/>
      <c r="R84" s="208"/>
      <c r="S84" s="208"/>
      <c r="T84" s="208"/>
    </row>
    <row r="85" spans="1:20" ht="16.5" thickTop="1" thickBot="1">
      <c r="A85" s="283" t="s">
        <v>26</v>
      </c>
      <c r="B85" s="284"/>
      <c r="C85" s="285"/>
      <c r="D85" s="285"/>
      <c r="E85" s="232"/>
      <c r="F85" s="65"/>
      <c r="G85" s="65"/>
      <c r="H85" s="65"/>
      <c r="I85" s="65"/>
      <c r="J85" s="66"/>
      <c r="K85" s="66"/>
      <c r="L85" s="65"/>
      <c r="M85" s="65"/>
      <c r="N85" s="65"/>
      <c r="O85" s="65"/>
      <c r="P85" s="233"/>
      <c r="Q85" s="247">
        <f>Q49+Q83</f>
        <v>0</v>
      </c>
      <c r="R85" s="208"/>
      <c r="S85" s="208"/>
      <c r="T85" s="208"/>
    </row>
    <row r="86" spans="1:20" ht="16.5" thickTop="1" thickBot="1">
      <c r="A86" s="234"/>
      <c r="B86" s="234"/>
      <c r="C86" s="234"/>
      <c r="D86" s="234"/>
      <c r="E86" s="234"/>
      <c r="F86" s="234"/>
      <c r="G86" s="235"/>
      <c r="H86" s="234"/>
      <c r="I86" s="234"/>
      <c r="J86" s="234"/>
      <c r="K86" s="234"/>
      <c r="L86" s="234"/>
      <c r="M86" s="234"/>
      <c r="N86" s="234"/>
      <c r="O86" s="234"/>
      <c r="P86" s="234"/>
      <c r="Q86" s="234"/>
      <c r="R86" s="208"/>
      <c r="S86" s="208"/>
      <c r="T86" s="208"/>
    </row>
    <row r="87" spans="1:20" ht="15.75" thickTop="1">
      <c r="A87" s="236"/>
      <c r="B87" s="236"/>
      <c r="C87" s="236"/>
      <c r="D87" s="236"/>
      <c r="E87" s="236"/>
      <c r="F87" s="236"/>
      <c r="G87" s="237"/>
      <c r="H87" s="236"/>
      <c r="I87" s="236"/>
      <c r="J87" s="236"/>
      <c r="K87" s="236"/>
      <c r="L87" s="236"/>
      <c r="M87" s="236"/>
      <c r="N87" s="236"/>
      <c r="O87" s="236"/>
      <c r="P87" s="236"/>
      <c r="Q87" s="236"/>
      <c r="R87" s="208"/>
      <c r="S87" s="208"/>
      <c r="T87" s="208"/>
    </row>
    <row r="88" spans="1:20">
      <c r="A88" s="208"/>
      <c r="B88" s="208"/>
      <c r="C88" s="208"/>
      <c r="D88" s="208"/>
      <c r="E88" s="208"/>
      <c r="F88" s="208"/>
      <c r="G88" s="208"/>
      <c r="H88" s="208"/>
      <c r="I88" s="208"/>
      <c r="J88" s="208"/>
      <c r="K88" s="208"/>
      <c r="L88" s="208"/>
      <c r="M88" s="208"/>
      <c r="N88" s="208"/>
      <c r="O88" s="208"/>
      <c r="P88" s="208"/>
      <c r="Q88" s="208"/>
      <c r="R88" s="208"/>
      <c r="S88" s="208"/>
      <c r="T88" s="208"/>
    </row>
    <row r="89" spans="1:20">
      <c r="A89" s="208"/>
      <c r="B89" s="208"/>
      <c r="C89" s="208"/>
      <c r="D89" s="208"/>
      <c r="E89" s="208"/>
      <c r="F89" s="208"/>
      <c r="G89" s="208"/>
      <c r="H89" s="208"/>
      <c r="I89" s="208"/>
      <c r="J89" s="208"/>
      <c r="K89" s="208"/>
      <c r="L89" s="208"/>
      <c r="M89" s="208"/>
      <c r="N89" s="208"/>
      <c r="O89" s="208"/>
      <c r="P89" s="208"/>
      <c r="Q89" s="208"/>
      <c r="R89" s="208"/>
      <c r="S89" s="208"/>
      <c r="T89" s="208"/>
    </row>
    <row r="90" spans="1:20">
      <c r="A90" s="208"/>
      <c r="B90" s="208"/>
      <c r="C90" s="208"/>
      <c r="D90" s="208"/>
      <c r="E90" s="208"/>
      <c r="F90" s="208"/>
      <c r="G90" s="208"/>
      <c r="H90" s="208"/>
      <c r="I90" s="208"/>
      <c r="J90" s="208"/>
      <c r="K90" s="208"/>
      <c r="L90" s="208"/>
      <c r="M90" s="208"/>
      <c r="N90" s="208"/>
      <c r="O90" s="208"/>
      <c r="P90" s="208"/>
      <c r="Q90" s="208"/>
      <c r="R90" s="208"/>
      <c r="S90" s="208"/>
      <c r="T90" s="208"/>
    </row>
    <row r="91" spans="1:20">
      <c r="A91" s="208"/>
      <c r="B91" s="208"/>
      <c r="C91" s="208"/>
      <c r="D91" s="208"/>
      <c r="E91" s="208"/>
      <c r="F91" s="208"/>
      <c r="G91" s="208"/>
      <c r="H91" s="208"/>
      <c r="I91" s="208"/>
      <c r="J91" s="208"/>
      <c r="K91" s="208"/>
      <c r="L91" s="208"/>
      <c r="M91" s="208"/>
      <c r="N91" s="208"/>
      <c r="O91" s="208"/>
      <c r="P91" s="208"/>
      <c r="Q91" s="208"/>
      <c r="R91" s="208"/>
      <c r="S91" s="208"/>
      <c r="T91" s="208"/>
    </row>
    <row r="92" spans="1:20">
      <c r="A92" s="208"/>
      <c r="B92" s="208"/>
      <c r="C92" s="208"/>
      <c r="D92" s="208"/>
      <c r="E92" s="208"/>
      <c r="F92" s="208"/>
      <c r="G92" s="208"/>
      <c r="H92" s="208"/>
      <c r="I92" s="208"/>
      <c r="J92" s="208"/>
      <c r="K92" s="208"/>
      <c r="L92" s="208"/>
      <c r="M92" s="208"/>
      <c r="N92" s="208"/>
      <c r="O92" s="208"/>
      <c r="P92" s="208"/>
      <c r="Q92" s="208"/>
      <c r="R92" s="208"/>
      <c r="S92" s="208"/>
      <c r="T92" s="208"/>
    </row>
    <row r="93" spans="1:20">
      <c r="A93" s="208"/>
      <c r="B93" s="208"/>
      <c r="C93" s="208"/>
      <c r="D93" s="208"/>
      <c r="E93" s="208"/>
      <c r="F93" s="208"/>
      <c r="G93" s="208"/>
      <c r="H93" s="208"/>
      <c r="I93" s="208"/>
      <c r="J93" s="208"/>
      <c r="K93" s="208"/>
      <c r="L93" s="208"/>
      <c r="M93" s="208"/>
      <c r="N93" s="208"/>
      <c r="O93" s="208"/>
      <c r="P93" s="208"/>
      <c r="Q93" s="208"/>
      <c r="R93" s="208"/>
      <c r="S93" s="208"/>
      <c r="T93" s="208"/>
    </row>
    <row r="94" spans="1:20">
      <c r="A94" s="208"/>
      <c r="B94" s="208"/>
      <c r="C94" s="208"/>
      <c r="D94" s="208"/>
      <c r="E94" s="208"/>
      <c r="F94" s="208"/>
      <c r="G94" s="208"/>
      <c r="H94" s="208"/>
      <c r="I94" s="208"/>
      <c r="J94" s="208"/>
      <c r="K94" s="208"/>
      <c r="L94" s="208"/>
      <c r="M94" s="208"/>
      <c r="N94" s="208"/>
      <c r="O94" s="208"/>
      <c r="P94" s="208"/>
      <c r="Q94" s="208"/>
      <c r="R94" s="208"/>
      <c r="S94" s="208"/>
      <c r="T94" s="208"/>
    </row>
    <row r="95" spans="1:20">
      <c r="A95" s="208"/>
      <c r="B95" s="208"/>
      <c r="C95" s="208"/>
      <c r="D95" s="208"/>
      <c r="E95" s="208"/>
      <c r="F95" s="208"/>
      <c r="G95" s="208"/>
      <c r="H95" s="208"/>
      <c r="I95" s="208"/>
      <c r="J95" s="208"/>
      <c r="K95" s="208"/>
      <c r="L95" s="208"/>
      <c r="M95" s="208"/>
      <c r="N95" s="208"/>
      <c r="O95" s="208"/>
      <c r="P95" s="208"/>
      <c r="Q95" s="208"/>
      <c r="R95" s="208"/>
      <c r="S95" s="208"/>
      <c r="T95" s="208"/>
    </row>
    <row r="96" spans="1:20">
      <c r="A96" s="208"/>
      <c r="B96" s="208"/>
      <c r="C96" s="208"/>
      <c r="D96" s="208"/>
      <c r="E96" s="208"/>
      <c r="F96" s="208"/>
      <c r="G96" s="208"/>
      <c r="H96" s="208"/>
      <c r="I96" s="208"/>
      <c r="J96" s="208"/>
      <c r="K96" s="208"/>
      <c r="L96" s="208"/>
      <c r="M96" s="208"/>
      <c r="N96" s="208"/>
      <c r="O96" s="208"/>
      <c r="P96" s="208"/>
      <c r="Q96" s="208"/>
      <c r="R96" s="208"/>
      <c r="S96" s="208"/>
      <c r="T96" s="208"/>
    </row>
    <row r="97" spans="1:20">
      <c r="A97" s="208"/>
      <c r="B97" s="208"/>
      <c r="C97" s="208"/>
      <c r="D97" s="208"/>
      <c r="E97" s="208"/>
      <c r="F97" s="208"/>
      <c r="G97" s="208"/>
      <c r="H97" s="208"/>
      <c r="I97" s="208"/>
      <c r="J97" s="208"/>
      <c r="K97" s="208"/>
      <c r="L97" s="208"/>
      <c r="M97" s="208"/>
      <c r="N97" s="208"/>
      <c r="O97" s="208"/>
      <c r="P97" s="208"/>
      <c r="Q97" s="208"/>
      <c r="R97" s="208"/>
      <c r="S97" s="208"/>
      <c r="T97" s="208"/>
    </row>
    <row r="98" spans="1:20">
      <c r="A98" s="208"/>
      <c r="B98" s="208"/>
      <c r="C98" s="208"/>
      <c r="D98" s="208"/>
      <c r="E98" s="208"/>
      <c r="F98" s="208"/>
      <c r="G98" s="208"/>
      <c r="H98" s="208"/>
      <c r="I98" s="208"/>
      <c r="J98" s="208"/>
      <c r="K98" s="208"/>
      <c r="L98" s="208"/>
      <c r="M98" s="208"/>
      <c r="N98" s="208"/>
      <c r="O98" s="208"/>
      <c r="P98" s="208"/>
      <c r="Q98" s="208"/>
      <c r="R98" s="208"/>
      <c r="S98" s="208"/>
      <c r="T98" s="208"/>
    </row>
    <row r="99" spans="1:20">
      <c r="A99" s="208"/>
      <c r="B99" s="208"/>
      <c r="C99" s="208"/>
      <c r="D99" s="208"/>
      <c r="E99" s="208"/>
      <c r="F99" s="208"/>
      <c r="G99" s="208"/>
      <c r="H99" s="208"/>
      <c r="I99" s="208"/>
      <c r="J99" s="208"/>
      <c r="K99" s="208"/>
      <c r="L99" s="208"/>
      <c r="M99" s="208"/>
      <c r="N99" s="208"/>
      <c r="O99" s="208"/>
      <c r="P99" s="208"/>
      <c r="Q99" s="208"/>
      <c r="R99" s="208"/>
      <c r="S99" s="208"/>
      <c r="T99" s="208"/>
    </row>
    <row r="100" spans="1:20">
      <c r="A100" s="208"/>
      <c r="B100" s="208"/>
      <c r="C100" s="208"/>
      <c r="D100" s="208"/>
      <c r="E100" s="208"/>
      <c r="F100" s="208"/>
      <c r="G100" s="208"/>
      <c r="H100" s="208"/>
      <c r="I100" s="208"/>
      <c r="J100" s="208"/>
      <c r="K100" s="208"/>
      <c r="L100" s="208"/>
      <c r="M100" s="208"/>
      <c r="N100" s="208"/>
      <c r="O100" s="208"/>
      <c r="P100" s="208"/>
      <c r="Q100" s="208"/>
      <c r="R100" s="208"/>
      <c r="S100" s="208"/>
      <c r="T100" s="208"/>
    </row>
  </sheetData>
  <sheetProtection algorithmName="SHA-512" hashValue="BlfltskKNHV9X9T+0lgu+dCM2cx3Tg5hOFYuNceT1sECsiHEphyvWjlu5hKp0YjUwcqrhhX2g5v7gtA2I3YGuQ==" saltValue="MOxhNcwh8X7UHBj6bx10Bg==" spinCount="100000" sheet="1" objects="1" scenarios="1" selectLockedCells="1"/>
  <mergeCells count="3">
    <mergeCell ref="B2:Q4"/>
    <mergeCell ref="B6:Q8"/>
    <mergeCell ref="B10:Q12"/>
  </mergeCells>
  <phoneticPr fontId="24" type="noConversion"/>
  <hyperlinks>
    <hyperlink ref="B2" r:id="rId1" display="http://www.gsa.gov/perdiem" xr:uid="{FA48D6CA-9EE1-4D83-AA99-40B8218D9F83}"/>
    <hyperlink ref="B6" r:id="rId2" display="http://www.gsa.gov/perdiem" xr:uid="{2679BB25-2903-4659-962A-5DF4FE440547}"/>
    <hyperlink ref="B6:Q8" r:id="rId3" display="**Travelers requesting a lower per diem rate than the approved rate for their location must complete a per diem exception form before travel.  The http://research.ku.edu/ku-research-administration-forms " xr:uid="{C8E26E06-10A6-41FF-9CCF-86A029F51086}"/>
    <hyperlink ref="B10" r:id="rId4" display="http://www.gsa.gov/perdiem" xr:uid="{BC819114-8824-4394-B12D-B5F84FF8CB9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7EF-EB38-41EE-8655-2DB3C709B552}">
  <sheetPr>
    <tabColor theme="3" tint="0.59999389629810485"/>
  </sheetPr>
  <dimension ref="A1:Z48"/>
  <sheetViews>
    <sheetView workbookViewId="0">
      <selection sqref="A1:XFD1048576"/>
    </sheetView>
  </sheetViews>
  <sheetFormatPr defaultColWidth="9.140625" defaultRowHeight="12.75"/>
  <cols>
    <col min="1" max="1" width="5.42578125" style="5" customWidth="1"/>
    <col min="2" max="2" width="38.5703125" style="1" customWidth="1"/>
    <col min="3" max="3" width="11.85546875" style="1" customWidth="1"/>
    <col min="4" max="4" width="14.5703125" style="51" customWidth="1"/>
    <col min="5" max="5" width="12.85546875" style="51" customWidth="1"/>
    <col min="6" max="6" width="11.42578125" style="1" customWidth="1"/>
    <col min="7" max="7" width="17.28515625" style="1" customWidth="1"/>
    <col min="8" max="8" width="2.140625" style="1" customWidth="1"/>
    <col min="9" max="9" width="1.7109375" style="1" customWidth="1"/>
    <col min="10" max="10" width="5.28515625" style="1" customWidth="1"/>
    <col min="11" max="11" width="4.85546875" style="1" customWidth="1"/>
    <col min="12" max="12" width="4.28515625" style="1" customWidth="1"/>
    <col min="13" max="16384" width="9.140625" style="1"/>
  </cols>
  <sheetData>
    <row r="1" spans="1:9" ht="28.9" customHeight="1">
      <c r="A1" s="370" t="s">
        <v>143</v>
      </c>
      <c r="B1" s="369"/>
      <c r="C1" s="369"/>
      <c r="D1" s="369"/>
      <c r="E1" s="369"/>
      <c r="F1" s="369"/>
      <c r="G1" s="371"/>
      <c r="H1" s="2"/>
      <c r="I1" s="3"/>
    </row>
    <row r="2" spans="1:9" ht="15.75">
      <c r="A2" s="69"/>
      <c r="B2" s="70" t="s">
        <v>50</v>
      </c>
      <c r="C2" s="70"/>
      <c r="D2" s="71"/>
      <c r="E2" s="71"/>
      <c r="F2" s="70"/>
      <c r="G2" s="72"/>
      <c r="H2" s="2"/>
      <c r="I2" s="3"/>
    </row>
    <row r="3" spans="1:9" ht="15">
      <c r="A3" s="68"/>
      <c r="B3" s="331" t="s">
        <v>41</v>
      </c>
      <c r="C3" s="332"/>
      <c r="D3" s="332"/>
      <c r="E3" s="332"/>
      <c r="F3" s="332"/>
      <c r="G3" s="333"/>
    </row>
    <row r="4" spans="1:9">
      <c r="B4" s="53" t="s">
        <v>0</v>
      </c>
      <c r="C4" s="334" t="s">
        <v>58</v>
      </c>
      <c r="D4" s="335"/>
      <c r="E4" s="335"/>
      <c r="F4" s="335"/>
      <c r="G4" s="336"/>
    </row>
    <row r="5" spans="1:9">
      <c r="B5" s="53" t="s">
        <v>1</v>
      </c>
      <c r="C5" s="334" t="s">
        <v>59</v>
      </c>
      <c r="D5" s="335"/>
      <c r="E5" s="335"/>
      <c r="F5" s="335"/>
      <c r="G5" s="336"/>
    </row>
    <row r="6" spans="1:9">
      <c r="B6" s="53" t="s">
        <v>3</v>
      </c>
      <c r="C6" s="361">
        <v>46204</v>
      </c>
      <c r="D6" s="335"/>
      <c r="E6" s="335"/>
      <c r="F6" s="335"/>
      <c r="G6" s="336"/>
    </row>
    <row r="7" spans="1:9">
      <c r="B7" s="53" t="s">
        <v>2</v>
      </c>
      <c r="C7" s="361">
        <v>46568</v>
      </c>
      <c r="D7" s="335"/>
      <c r="E7" s="335"/>
      <c r="F7" s="335"/>
      <c r="G7" s="336"/>
    </row>
    <row r="8" spans="1:9" ht="9" customHeight="1">
      <c r="A8" s="330"/>
      <c r="B8" s="330"/>
      <c r="C8" s="330"/>
      <c r="D8" s="330"/>
      <c r="E8" s="330"/>
      <c r="F8" s="330"/>
      <c r="G8" s="330"/>
    </row>
    <row r="9" spans="1:9" ht="15" customHeight="1">
      <c r="A9" s="337" t="s">
        <v>96</v>
      </c>
      <c r="B9" s="338"/>
      <c r="C9" s="338"/>
      <c r="D9" s="115"/>
      <c r="E9" s="115"/>
      <c r="F9" s="115"/>
      <c r="G9" s="116"/>
    </row>
    <row r="10" spans="1:9" ht="9" customHeight="1">
      <c r="A10" s="316"/>
      <c r="B10" s="316"/>
      <c r="C10" s="319"/>
      <c r="D10" s="319"/>
      <c r="E10" s="319"/>
      <c r="F10" s="319"/>
      <c r="G10" s="319"/>
    </row>
    <row r="11" spans="1:9" ht="30" customHeight="1">
      <c r="A11" s="88" t="s">
        <v>5</v>
      </c>
      <c r="B11" s="339" t="s">
        <v>37</v>
      </c>
      <c r="C11" s="340"/>
      <c r="D11" s="99" t="s">
        <v>63</v>
      </c>
      <c r="E11" s="103" t="s">
        <v>36</v>
      </c>
      <c r="F11" s="104" t="s">
        <v>34</v>
      </c>
      <c r="G11" s="99" t="s">
        <v>35</v>
      </c>
    </row>
    <row r="12" spans="1:9" ht="15">
      <c r="A12" s="5">
        <v>1</v>
      </c>
      <c r="B12" s="341" t="s">
        <v>75</v>
      </c>
      <c r="C12" s="342"/>
      <c r="D12" s="100">
        <v>1</v>
      </c>
      <c r="E12" s="105">
        <v>0.5</v>
      </c>
      <c r="F12" s="101">
        <v>1923</v>
      </c>
      <c r="G12" s="106">
        <f>D12*E12*F12</f>
        <v>961.5</v>
      </c>
    </row>
    <row r="13" spans="1:9" ht="15">
      <c r="A13" s="5">
        <v>2</v>
      </c>
      <c r="B13" s="341" t="s">
        <v>97</v>
      </c>
      <c r="C13" s="342"/>
      <c r="D13" s="100"/>
      <c r="E13" s="105"/>
      <c r="F13" s="101"/>
      <c r="G13" s="106">
        <f>D13*E13*F13</f>
        <v>0</v>
      </c>
    </row>
    <row r="14" spans="1:9" ht="15">
      <c r="A14" s="5">
        <v>3</v>
      </c>
      <c r="B14" s="341" t="s">
        <v>76</v>
      </c>
      <c r="C14" s="342"/>
      <c r="D14" s="100">
        <v>1</v>
      </c>
      <c r="E14" s="107">
        <v>0.5</v>
      </c>
      <c r="F14" s="101">
        <f>(4354.26*12)/26</f>
        <v>2009.6584615384616</v>
      </c>
      <c r="G14" s="106">
        <f>D14*E14*F14</f>
        <v>1004.8292307692308</v>
      </c>
    </row>
    <row r="15" spans="1:9" ht="6.75" customHeight="1">
      <c r="A15" s="330"/>
      <c r="B15" s="330"/>
      <c r="C15" s="330"/>
      <c r="D15" s="330"/>
      <c r="E15" s="330"/>
      <c r="F15" s="330"/>
      <c r="G15" s="330"/>
    </row>
    <row r="16" spans="1:9" ht="26.25" customHeight="1">
      <c r="A16" s="330"/>
      <c r="B16" s="330"/>
      <c r="C16" s="103" t="s">
        <v>48</v>
      </c>
      <c r="D16" s="99" t="s">
        <v>47</v>
      </c>
      <c r="E16" s="82"/>
      <c r="F16" s="113" t="s">
        <v>64</v>
      </c>
      <c r="G16" s="114" t="s">
        <v>35</v>
      </c>
    </row>
    <row r="17" spans="1:26" ht="15">
      <c r="A17" s="5">
        <v>4</v>
      </c>
      <c r="B17" s="97" t="s">
        <v>77</v>
      </c>
      <c r="C17" s="126"/>
      <c r="D17" s="108"/>
      <c r="E17" s="83"/>
      <c r="F17" s="109">
        <v>15</v>
      </c>
      <c r="G17" s="106">
        <f>C17*D17*F17</f>
        <v>0</v>
      </c>
    </row>
    <row r="18" spans="1:26" ht="15">
      <c r="A18" s="5">
        <v>5</v>
      </c>
      <c r="B18" s="97" t="s">
        <v>78</v>
      </c>
      <c r="C18" s="126">
        <v>1</v>
      </c>
      <c r="D18" s="100">
        <v>20</v>
      </c>
      <c r="E18" s="84"/>
      <c r="F18" s="109">
        <v>10.25</v>
      </c>
      <c r="G18" s="106">
        <f>C18*D18*F18</f>
        <v>205</v>
      </c>
    </row>
    <row r="19" spans="1:26" ht="14.45" customHeight="1">
      <c r="A19" s="312" t="s">
        <v>39</v>
      </c>
      <c r="B19" s="312"/>
      <c r="C19" s="312"/>
      <c r="D19" s="312"/>
      <c r="E19" s="312"/>
      <c r="F19" s="312"/>
      <c r="G19" s="73">
        <f>SUM(G12:G18)</f>
        <v>2171.3292307692309</v>
      </c>
    </row>
    <row r="20" spans="1:26" ht="9" customHeight="1">
      <c r="A20" s="344"/>
      <c r="B20" s="344"/>
      <c r="C20" s="344"/>
      <c r="D20" s="344"/>
      <c r="E20" s="344"/>
      <c r="F20" s="344"/>
      <c r="G20" s="344"/>
    </row>
    <row r="21" spans="1:26">
      <c r="A21" s="88" t="s">
        <v>6</v>
      </c>
      <c r="B21" s="89" t="s">
        <v>29</v>
      </c>
      <c r="C21" s="90"/>
      <c r="D21" s="91"/>
      <c r="E21" s="91"/>
      <c r="F21" s="90"/>
      <c r="G21" s="94"/>
    </row>
    <row r="22" spans="1:26">
      <c r="A22" s="81"/>
      <c r="B22" s="1" t="s">
        <v>31</v>
      </c>
      <c r="G22" s="251">
        <f>(G12+G13)*0.37</f>
        <v>355.755</v>
      </c>
    </row>
    <row r="23" spans="1:26" ht="13.5" thickBot="1">
      <c r="A23" s="81"/>
      <c r="B23" s="1" t="s">
        <v>32</v>
      </c>
      <c r="G23" s="96"/>
    </row>
    <row r="24" spans="1:26">
      <c r="A24" s="80"/>
      <c r="B24" s="4" t="s">
        <v>33</v>
      </c>
      <c r="C24" s="4"/>
      <c r="D24" s="52"/>
      <c r="E24" s="52"/>
      <c r="F24" s="4"/>
      <c r="G24" s="253">
        <f>(G14+G17+G18)*0.07</f>
        <v>84.688046153846173</v>
      </c>
      <c r="J24" s="127" t="s">
        <v>62</v>
      </c>
      <c r="K24" s="128"/>
      <c r="L24" s="128"/>
      <c r="M24" s="128"/>
      <c r="N24" s="129"/>
      <c r="O24" s="129"/>
      <c r="P24" s="129"/>
      <c r="Q24" s="129"/>
      <c r="R24" s="129"/>
      <c r="S24" s="129"/>
      <c r="T24" s="129"/>
      <c r="U24" s="129"/>
      <c r="V24" s="129"/>
      <c r="W24" s="129"/>
      <c r="X24" s="129"/>
      <c r="Y24" s="129"/>
      <c r="Z24" s="130"/>
    </row>
    <row r="25" spans="1:26">
      <c r="A25" s="312" t="s">
        <v>40</v>
      </c>
      <c r="B25" s="312"/>
      <c r="C25" s="312"/>
      <c r="D25" s="312"/>
      <c r="E25" s="312"/>
      <c r="F25" s="312"/>
      <c r="G25" s="73">
        <f>SUM(G22:G24)</f>
        <v>440.44304615384618</v>
      </c>
      <c r="J25" s="131" t="s">
        <v>61</v>
      </c>
      <c r="K25" s="132"/>
      <c r="L25" s="132"/>
      <c r="M25" s="132"/>
      <c r="Z25" s="133"/>
    </row>
    <row r="26" spans="1:26" ht="9" customHeight="1">
      <c r="A26" s="345"/>
      <c r="B26" s="345"/>
      <c r="C26" s="345"/>
      <c r="D26" s="345"/>
      <c r="E26" s="345"/>
      <c r="F26" s="345"/>
      <c r="G26" s="345"/>
      <c r="J26" s="134"/>
      <c r="Z26" s="133"/>
    </row>
    <row r="27" spans="1:26" ht="13.5">
      <c r="A27" s="95" t="s">
        <v>7</v>
      </c>
      <c r="B27" s="85" t="s">
        <v>72</v>
      </c>
      <c r="C27" s="86"/>
      <c r="D27" s="87"/>
      <c r="E27" s="87"/>
      <c r="F27" s="86"/>
      <c r="G27" s="94"/>
      <c r="J27" s="135" t="s">
        <v>10</v>
      </c>
      <c r="K27" s="60"/>
      <c r="L27" s="60"/>
      <c r="M27" s="60"/>
      <c r="N27" s="11"/>
      <c r="O27" s="11"/>
      <c r="P27" s="11"/>
      <c r="Q27" s="12"/>
      <c r="R27" s="13"/>
      <c r="S27" s="13"/>
      <c r="T27" s="11"/>
      <c r="U27" s="11"/>
      <c r="V27" s="14"/>
      <c r="W27" s="14"/>
      <c r="X27" s="15"/>
      <c r="Y27" s="16"/>
      <c r="Z27" s="136"/>
    </row>
    <row r="28" spans="1:26" ht="13.5">
      <c r="A28" s="112"/>
      <c r="B28" s="314" t="s">
        <v>43</v>
      </c>
      <c r="C28" s="314"/>
      <c r="D28" s="314"/>
      <c r="E28" s="314"/>
      <c r="F28" s="315"/>
      <c r="G28" s="110">
        <f>Y36</f>
        <v>0</v>
      </c>
      <c r="J28" s="137"/>
      <c r="K28" s="18"/>
      <c r="L28" s="74" t="s">
        <v>23</v>
      </c>
      <c r="M28" s="75"/>
      <c r="N28" s="75"/>
      <c r="O28" s="19"/>
      <c r="P28" s="19"/>
      <c r="Q28" s="19"/>
      <c r="R28" s="19"/>
      <c r="S28" s="20"/>
      <c r="T28" s="20"/>
      <c r="U28" s="19"/>
      <c r="V28" s="19"/>
      <c r="W28" s="21"/>
      <c r="X28" s="21"/>
      <c r="Y28" s="22"/>
      <c r="Z28" s="136"/>
    </row>
    <row r="29" spans="1:26" ht="13.5">
      <c r="A29" s="80"/>
      <c r="B29" s="319" t="s">
        <v>44</v>
      </c>
      <c r="C29" s="319"/>
      <c r="D29" s="319"/>
      <c r="E29" s="319"/>
      <c r="F29" s="320"/>
      <c r="G29" s="111">
        <f>Y45</f>
        <v>1435</v>
      </c>
      <c r="J29" s="137"/>
      <c r="K29" s="23"/>
      <c r="L29" s="23"/>
      <c r="M29" s="11"/>
      <c r="N29" s="11"/>
      <c r="O29" s="24" t="s">
        <v>11</v>
      </c>
      <c r="P29" s="25"/>
      <c r="Q29" s="24" t="s">
        <v>12</v>
      </c>
      <c r="R29" s="25"/>
      <c r="S29" s="24" t="s">
        <v>13</v>
      </c>
      <c r="T29" s="25"/>
      <c r="U29" s="24" t="s">
        <v>14</v>
      </c>
      <c r="V29" s="25"/>
      <c r="W29" s="15"/>
      <c r="X29" s="15"/>
      <c r="Y29" s="11"/>
      <c r="Z29" s="136"/>
    </row>
    <row r="30" spans="1:26" ht="13.5">
      <c r="A30" s="312" t="s">
        <v>45</v>
      </c>
      <c r="B30" s="312"/>
      <c r="C30" s="312"/>
      <c r="D30" s="312"/>
      <c r="E30" s="312"/>
      <c r="F30" s="312"/>
      <c r="G30" s="54">
        <f>Z47</f>
        <v>1435</v>
      </c>
      <c r="J30" s="137"/>
      <c r="K30" s="23"/>
      <c r="L30" s="23"/>
      <c r="M30" s="11"/>
      <c r="N30" s="11"/>
      <c r="O30" s="58"/>
      <c r="P30" s="25"/>
      <c r="Q30" s="58"/>
      <c r="R30" s="25"/>
      <c r="S30" s="58"/>
      <c r="T30" s="25"/>
      <c r="U30" s="26"/>
      <c r="V30" s="15"/>
      <c r="W30" s="15"/>
      <c r="X30" s="15"/>
      <c r="Y30" s="27"/>
      <c r="Z30" s="136"/>
    </row>
    <row r="31" spans="1:26" ht="12" customHeight="1">
      <c r="A31" s="345"/>
      <c r="B31" s="345"/>
      <c r="C31" s="345"/>
      <c r="D31" s="345"/>
      <c r="E31" s="345"/>
      <c r="F31" s="345"/>
      <c r="G31" s="345"/>
      <c r="J31" s="137"/>
      <c r="K31" s="23"/>
      <c r="L31" s="23"/>
      <c r="M31" s="11" t="s">
        <v>15</v>
      </c>
      <c r="N31" s="11"/>
      <c r="O31" s="28"/>
      <c r="P31" s="28"/>
      <c r="Q31" s="28"/>
      <c r="R31" s="28"/>
      <c r="S31" s="29"/>
      <c r="T31" s="29"/>
      <c r="U31" s="30">
        <v>500</v>
      </c>
      <c r="V31" s="28"/>
      <c r="W31" s="31">
        <f>U31*Q30*O30</f>
        <v>0</v>
      </c>
      <c r="X31" s="28"/>
      <c r="Y31" s="32"/>
      <c r="Z31" s="136"/>
    </row>
    <row r="32" spans="1:26" ht="13.5">
      <c r="A32" s="88" t="s">
        <v>8</v>
      </c>
      <c r="B32" s="85" t="s">
        <v>4</v>
      </c>
      <c r="C32" s="86"/>
      <c r="D32" s="87"/>
      <c r="E32" s="87"/>
      <c r="F32" s="86"/>
      <c r="G32" s="93" t="s">
        <v>14</v>
      </c>
      <c r="J32" s="137"/>
      <c r="K32" s="23"/>
      <c r="L32" s="23"/>
      <c r="M32" s="11" t="s">
        <v>16</v>
      </c>
      <c r="N32" s="11"/>
      <c r="O32" s="28"/>
      <c r="P32" s="28"/>
      <c r="Q32" s="28"/>
      <c r="R32" s="28"/>
      <c r="S32" s="29"/>
      <c r="T32" s="29"/>
      <c r="U32" s="30">
        <v>60</v>
      </c>
      <c r="V32" s="28"/>
      <c r="W32" s="31">
        <f>U32*S30*Q30*O30</f>
        <v>0</v>
      </c>
      <c r="X32" s="28"/>
      <c r="Y32" s="32"/>
      <c r="Z32" s="136"/>
    </row>
    <row r="33" spans="1:26" ht="13.5">
      <c r="A33" s="5">
        <v>1</v>
      </c>
      <c r="B33" s="362" t="s">
        <v>66</v>
      </c>
      <c r="C33" s="362"/>
      <c r="D33" s="362"/>
      <c r="E33" s="362"/>
      <c r="F33" s="362"/>
      <c r="G33" s="98">
        <v>900</v>
      </c>
      <c r="J33" s="137"/>
      <c r="K33" s="23"/>
      <c r="L33" s="23"/>
      <c r="M33" s="11" t="s">
        <v>17</v>
      </c>
      <c r="N33" s="11"/>
      <c r="O33" s="28"/>
      <c r="P33" s="28"/>
      <c r="Q33" s="28"/>
      <c r="R33" s="28"/>
      <c r="S33" s="29"/>
      <c r="T33" s="29"/>
      <c r="U33" s="30">
        <v>160</v>
      </c>
      <c r="V33" s="28"/>
      <c r="W33" s="31">
        <f>U33*S30*Q30*O30</f>
        <v>0</v>
      </c>
      <c r="X33" s="28"/>
      <c r="Y33" s="32"/>
      <c r="Z33" s="136"/>
    </row>
    <row r="34" spans="1:26" ht="13.5">
      <c r="A34" s="5">
        <v>2</v>
      </c>
      <c r="B34" s="362"/>
      <c r="C34" s="362"/>
      <c r="D34" s="362"/>
      <c r="E34" s="362"/>
      <c r="F34" s="362"/>
      <c r="G34" s="98"/>
      <c r="J34" s="137"/>
      <c r="K34" s="23"/>
      <c r="L34" s="23"/>
      <c r="M34" s="11" t="s">
        <v>21</v>
      </c>
      <c r="N34" s="11"/>
      <c r="O34" s="28"/>
      <c r="P34" s="28"/>
      <c r="Q34" s="28"/>
      <c r="R34" s="28"/>
      <c r="S34" s="29"/>
      <c r="T34" s="29"/>
      <c r="U34" s="30">
        <v>50</v>
      </c>
      <c r="V34" s="28"/>
      <c r="W34" s="31">
        <f>U34*S30*Q30*O30</f>
        <v>0</v>
      </c>
      <c r="X34" s="28"/>
      <c r="Y34" s="32"/>
      <c r="Z34" s="136"/>
    </row>
    <row r="35" spans="1:26" ht="13.5">
      <c r="A35" s="5">
        <v>3</v>
      </c>
      <c r="B35" s="362"/>
      <c r="C35" s="362"/>
      <c r="D35" s="362"/>
      <c r="E35" s="362"/>
      <c r="F35" s="362"/>
      <c r="G35" s="98"/>
      <c r="J35" s="137"/>
      <c r="K35" s="23"/>
      <c r="L35" s="23"/>
      <c r="M35" s="11"/>
      <c r="N35" s="11"/>
      <c r="O35" s="28"/>
      <c r="P35" s="28"/>
      <c r="Q35" s="28"/>
      <c r="R35" s="28"/>
      <c r="S35" s="29"/>
      <c r="T35" s="29"/>
      <c r="U35" s="28"/>
      <c r="V35" s="28"/>
      <c r="W35" s="33"/>
      <c r="X35" s="28"/>
      <c r="Y35" s="32"/>
      <c r="Z35" s="136"/>
    </row>
    <row r="36" spans="1:26" ht="13.5">
      <c r="A36" s="5">
        <v>4</v>
      </c>
      <c r="B36" s="362"/>
      <c r="C36" s="362"/>
      <c r="D36" s="362"/>
      <c r="E36" s="362"/>
      <c r="F36" s="362"/>
      <c r="G36" s="98"/>
      <c r="J36" s="137"/>
      <c r="K36" s="23"/>
      <c r="L36" s="23"/>
      <c r="M36" s="76" t="s">
        <v>18</v>
      </c>
      <c r="N36" s="76"/>
      <c r="O36" s="77"/>
      <c r="P36" s="77"/>
      <c r="Q36" s="77"/>
      <c r="R36" s="77"/>
      <c r="S36" s="78"/>
      <c r="T36" s="78"/>
      <c r="U36" s="77"/>
      <c r="V36" s="77"/>
      <c r="W36" s="77"/>
      <c r="X36" s="77"/>
      <c r="Y36" s="77">
        <f>SUM(W31:W34)</f>
        <v>0</v>
      </c>
      <c r="Z36" s="136"/>
    </row>
    <row r="37" spans="1:26" ht="13.5">
      <c r="A37" s="312" t="s">
        <v>46</v>
      </c>
      <c r="B37" s="312"/>
      <c r="C37" s="312"/>
      <c r="D37" s="312"/>
      <c r="E37" s="312"/>
      <c r="F37" s="312"/>
      <c r="G37" s="54">
        <f>SUM(G33:G36)</f>
        <v>900</v>
      </c>
      <c r="J37" s="137"/>
      <c r="K37" s="23"/>
      <c r="L37" s="23"/>
      <c r="M37" s="11"/>
      <c r="N37" s="11"/>
      <c r="O37" s="32"/>
      <c r="P37" s="32"/>
      <c r="Q37" s="32"/>
      <c r="R37" s="32"/>
      <c r="S37" s="34"/>
      <c r="T37" s="34"/>
      <c r="U37" s="32"/>
      <c r="V37" s="32"/>
      <c r="W37" s="32"/>
      <c r="X37" s="32"/>
      <c r="Y37" s="32"/>
      <c r="Z37" s="136"/>
    </row>
    <row r="38" spans="1:26" ht="12.6" customHeight="1">
      <c r="A38" s="67"/>
      <c r="B38" s="67"/>
      <c r="C38" s="67"/>
      <c r="D38" s="67"/>
      <c r="E38" s="67"/>
      <c r="F38" s="67"/>
      <c r="G38" s="117"/>
      <c r="J38" s="137"/>
      <c r="K38" s="35"/>
      <c r="L38" s="43" t="s">
        <v>24</v>
      </c>
      <c r="M38" s="44"/>
      <c r="N38" s="44"/>
      <c r="O38" s="45"/>
      <c r="P38" s="36"/>
      <c r="Q38" s="36"/>
      <c r="R38" s="36"/>
      <c r="S38" s="29"/>
      <c r="T38" s="29"/>
      <c r="U38" s="36"/>
      <c r="V38" s="36"/>
      <c r="W38" s="37"/>
      <c r="X38" s="37"/>
      <c r="Y38" s="38"/>
      <c r="Z38" s="136"/>
    </row>
    <row r="39" spans="1:26" ht="13.5">
      <c r="A39" s="88" t="s">
        <v>9</v>
      </c>
      <c r="B39" s="89" t="s">
        <v>52</v>
      </c>
      <c r="C39" s="90"/>
      <c r="D39" s="91"/>
      <c r="E39" s="91"/>
      <c r="F39" s="92"/>
      <c r="G39" s="93" t="s">
        <v>14</v>
      </c>
      <c r="J39" s="137"/>
      <c r="K39" s="23"/>
      <c r="L39" s="23"/>
      <c r="M39" s="11"/>
      <c r="N39" s="11"/>
      <c r="O39" s="39" t="s">
        <v>11</v>
      </c>
      <c r="P39" s="40"/>
      <c r="Q39" s="39" t="s">
        <v>12</v>
      </c>
      <c r="R39" s="39" t="s">
        <v>19</v>
      </c>
      <c r="S39" s="39" t="s">
        <v>13</v>
      </c>
      <c r="T39" s="40"/>
      <c r="U39" s="39" t="s">
        <v>14</v>
      </c>
      <c r="V39" s="40"/>
      <c r="W39" s="28"/>
      <c r="X39" s="28"/>
      <c r="Y39" s="32"/>
      <c r="Z39" s="136"/>
    </row>
    <row r="40" spans="1:26" ht="13.5">
      <c r="A40" s="5">
        <v>1</v>
      </c>
      <c r="B40" s="362" t="s">
        <v>65</v>
      </c>
      <c r="C40" s="362"/>
      <c r="D40" s="362"/>
      <c r="E40" s="362"/>
      <c r="F40" s="362"/>
      <c r="G40" s="98">
        <v>300</v>
      </c>
      <c r="J40" s="137"/>
      <c r="K40" s="23"/>
      <c r="L40" s="23"/>
      <c r="M40" s="11"/>
      <c r="N40" s="11"/>
      <c r="O40" s="58">
        <v>1</v>
      </c>
      <c r="P40" s="25"/>
      <c r="Q40" s="58">
        <v>5</v>
      </c>
      <c r="R40" s="59">
        <v>100</v>
      </c>
      <c r="S40" s="58">
        <v>1</v>
      </c>
      <c r="T40" s="29"/>
      <c r="U40" s="30"/>
      <c r="V40" s="28"/>
      <c r="W40" s="28"/>
      <c r="X40" s="28"/>
      <c r="Y40" s="32"/>
      <c r="Z40" s="136"/>
    </row>
    <row r="41" spans="1:26" ht="13.5">
      <c r="A41" s="5">
        <v>2</v>
      </c>
      <c r="B41" s="362"/>
      <c r="C41" s="362"/>
      <c r="D41" s="362"/>
      <c r="E41" s="362"/>
      <c r="F41" s="362"/>
      <c r="G41" s="98"/>
      <c r="J41" s="137"/>
      <c r="K41" s="23"/>
      <c r="L41" s="23"/>
      <c r="M41" s="11" t="s">
        <v>25</v>
      </c>
      <c r="N41" s="11"/>
      <c r="O41" s="28"/>
      <c r="P41" s="28"/>
      <c r="Q41" s="28"/>
      <c r="R41" s="28"/>
      <c r="S41" s="29"/>
      <c r="T41" s="29"/>
      <c r="U41" s="41">
        <v>0.67</v>
      </c>
      <c r="V41" s="28"/>
      <c r="W41" s="31">
        <f>U41*Q40*O40*R40</f>
        <v>335</v>
      </c>
      <c r="X41" s="28"/>
      <c r="Y41" s="32"/>
      <c r="Z41" s="136"/>
    </row>
    <row r="42" spans="1:26" ht="13.5">
      <c r="A42" s="5">
        <v>3</v>
      </c>
      <c r="B42" s="362"/>
      <c r="C42" s="362"/>
      <c r="D42" s="362"/>
      <c r="E42" s="362"/>
      <c r="F42" s="362"/>
      <c r="G42" s="98"/>
      <c r="J42" s="137"/>
      <c r="K42" s="23"/>
      <c r="L42" s="23"/>
      <c r="M42" s="11" t="s">
        <v>16</v>
      </c>
      <c r="N42" s="11"/>
      <c r="O42" s="28"/>
      <c r="P42" s="28"/>
      <c r="Q42" s="28"/>
      <c r="R42" s="28"/>
      <c r="S42" s="29"/>
      <c r="T42" s="29"/>
      <c r="U42" s="30">
        <v>60</v>
      </c>
      <c r="V42" s="28"/>
      <c r="W42" s="31">
        <f>U42*S40*Q40*O40</f>
        <v>300</v>
      </c>
      <c r="X42" s="28"/>
      <c r="Y42" s="32"/>
      <c r="Z42" s="136"/>
    </row>
    <row r="43" spans="1:26" ht="13.5">
      <c r="A43" s="312" t="s">
        <v>42</v>
      </c>
      <c r="B43" s="312"/>
      <c r="C43" s="312"/>
      <c r="D43" s="312"/>
      <c r="E43" s="312"/>
      <c r="F43" s="312"/>
      <c r="G43" s="73">
        <f>SUM(G40:G42)</f>
        <v>300</v>
      </c>
      <c r="J43" s="137"/>
      <c r="K43" s="23"/>
      <c r="L43" s="23"/>
      <c r="M43" s="11" t="s">
        <v>17</v>
      </c>
      <c r="N43" s="11"/>
      <c r="O43" s="28"/>
      <c r="P43" s="28"/>
      <c r="Q43" s="28"/>
      <c r="R43" s="28"/>
      <c r="S43" s="29"/>
      <c r="T43" s="29"/>
      <c r="U43" s="30">
        <v>160</v>
      </c>
      <c r="V43" s="28"/>
      <c r="W43" s="31">
        <f>U43*S40*Q40*O40</f>
        <v>800</v>
      </c>
      <c r="X43" s="28"/>
      <c r="Y43" s="32"/>
      <c r="Z43" s="136"/>
    </row>
    <row r="44" spans="1:26" ht="9.6" customHeight="1">
      <c r="A44" s="345"/>
      <c r="B44" s="345"/>
      <c r="C44" s="345"/>
      <c r="D44" s="345"/>
      <c r="E44" s="345"/>
      <c r="F44" s="345"/>
      <c r="G44" s="345"/>
      <c r="J44" s="137"/>
      <c r="K44" s="23"/>
      <c r="L44" s="23"/>
      <c r="M44" s="11"/>
      <c r="N44" s="11"/>
      <c r="O44" s="28"/>
      <c r="P44" s="28"/>
      <c r="Q44" s="28"/>
      <c r="R44" s="28"/>
      <c r="S44" s="29"/>
      <c r="T44" s="29"/>
      <c r="U44" s="28"/>
      <c r="V44" s="28"/>
      <c r="W44" s="33"/>
      <c r="X44" s="28"/>
      <c r="Y44" s="32"/>
      <c r="Z44" s="136"/>
    </row>
    <row r="45" spans="1:26" ht="15" customHeight="1">
      <c r="A45" s="55" t="s">
        <v>30</v>
      </c>
      <c r="B45" s="56" t="s">
        <v>38</v>
      </c>
      <c r="C45" s="56"/>
      <c r="D45" s="57"/>
      <c r="E45" s="57"/>
      <c r="F45" s="56"/>
      <c r="G45" s="248">
        <f>G19+G25+G30+G37+G43</f>
        <v>5246.7722769230768</v>
      </c>
      <c r="J45" s="137"/>
      <c r="K45" s="23"/>
      <c r="L45" s="23"/>
      <c r="M45" s="46" t="s">
        <v>20</v>
      </c>
      <c r="N45" s="46"/>
      <c r="O45" s="47"/>
      <c r="P45" s="47"/>
      <c r="Q45" s="47"/>
      <c r="R45" s="47"/>
      <c r="S45" s="48"/>
      <c r="T45" s="48"/>
      <c r="U45" s="47"/>
      <c r="V45" s="47"/>
      <c r="W45" s="47"/>
      <c r="X45" s="47"/>
      <c r="Y45" s="47">
        <f>SUM(W41:W43)</f>
        <v>1435</v>
      </c>
      <c r="Z45" s="136"/>
    </row>
    <row r="46" spans="1:26" ht="15.75">
      <c r="J46" s="138"/>
      <c r="K46" s="17"/>
      <c r="L46" s="7"/>
      <c r="M46" s="6"/>
      <c r="N46" s="6"/>
      <c r="O46" s="8"/>
      <c r="P46" s="8"/>
      <c r="Q46" s="8"/>
      <c r="R46" s="8"/>
      <c r="S46" s="9"/>
      <c r="T46" s="9"/>
      <c r="U46" s="8"/>
      <c r="V46" s="8"/>
      <c r="W46" s="8"/>
      <c r="X46" s="8"/>
      <c r="Y46" s="10"/>
      <c r="Z46" s="139"/>
    </row>
    <row r="47" spans="1:26" ht="13.5" thickBot="1">
      <c r="J47" s="134"/>
      <c r="L47" s="61" t="s">
        <v>22</v>
      </c>
      <c r="M47" s="61"/>
      <c r="N47" s="61"/>
      <c r="O47" s="62"/>
      <c r="P47" s="62"/>
      <c r="Q47" s="62"/>
      <c r="R47" s="62"/>
      <c r="S47" s="63"/>
      <c r="T47" s="63"/>
      <c r="U47" s="62"/>
      <c r="V47" s="62"/>
      <c r="W47" s="62"/>
      <c r="X47" s="62"/>
      <c r="Y47" s="64"/>
      <c r="Z47" s="140">
        <f>Y36+Y45</f>
        <v>1435</v>
      </c>
    </row>
    <row r="48" spans="1:26" ht="15" thickTop="1" thickBot="1">
      <c r="J48" s="141"/>
      <c r="K48" s="142"/>
      <c r="L48" s="142"/>
      <c r="M48" s="142"/>
      <c r="N48" s="142"/>
      <c r="O48" s="142"/>
      <c r="P48" s="142"/>
      <c r="Q48" s="142"/>
      <c r="R48" s="142"/>
      <c r="S48" s="142"/>
      <c r="T48" s="142"/>
      <c r="U48" s="142"/>
      <c r="V48" s="142"/>
      <c r="W48" s="142"/>
      <c r="X48" s="142"/>
      <c r="Y48" s="142"/>
      <c r="Z48" s="143"/>
    </row>
  </sheetData>
  <sheetProtection algorithmName="SHA-512" hashValue="+6cNfnCvqiG625MGVkXY1oY6+YZkAZpWNqwYayXrHcFYZPOXzLGzgG7y8QZibKJHDv9jVYG/Fkdd1uD4KTwTbA==" saltValue="pXcA0ijaCXAcgGDAn9OuNQ==" spinCount="100000" sheet="1" objects="1" scenarios="1" selectLockedCells="1" selectUnlockedCells="1"/>
  <mergeCells count="33">
    <mergeCell ref="A1:G1"/>
    <mergeCell ref="A44:G44"/>
    <mergeCell ref="A30:F30"/>
    <mergeCell ref="A31:G31"/>
    <mergeCell ref="B33:F33"/>
    <mergeCell ref="B34:F34"/>
    <mergeCell ref="B35:F35"/>
    <mergeCell ref="B36:F36"/>
    <mergeCell ref="A37:F37"/>
    <mergeCell ref="B40:F40"/>
    <mergeCell ref="B41:F41"/>
    <mergeCell ref="B42:F42"/>
    <mergeCell ref="A43:F43"/>
    <mergeCell ref="B29:F29"/>
    <mergeCell ref="B11:C11"/>
    <mergeCell ref="B12:C12"/>
    <mergeCell ref="B13:C13"/>
    <mergeCell ref="B14:C14"/>
    <mergeCell ref="A15:G15"/>
    <mergeCell ref="A16:B16"/>
    <mergeCell ref="A19:F19"/>
    <mergeCell ref="A20:G20"/>
    <mergeCell ref="A25:F25"/>
    <mergeCell ref="A26:G26"/>
    <mergeCell ref="B28:F28"/>
    <mergeCell ref="A10:G10"/>
    <mergeCell ref="B3:G3"/>
    <mergeCell ref="C4:G4"/>
    <mergeCell ref="C5:G5"/>
    <mergeCell ref="C6:G6"/>
    <mergeCell ref="C7:G7"/>
    <mergeCell ref="A8:G8"/>
    <mergeCell ref="A9:C9"/>
  </mergeCells>
  <conditionalFormatting sqref="C4:G7">
    <cfRule type="cellIs" dxfId="2" priority="1" operator="equal">
      <formula>0</formula>
    </cfRule>
  </conditionalFormatting>
  <conditionalFormatting sqref="D17:D18">
    <cfRule type="cellIs" dxfId="1" priority="3" operator="equal">
      <formula>0</formula>
    </cfRule>
  </conditionalFormatting>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BED7E-141A-44CD-A2E7-21C9A4AC21BB}">
  <sheetPr>
    <tabColor theme="4" tint="0.39997558519241921"/>
  </sheetPr>
  <dimension ref="A1:D79"/>
  <sheetViews>
    <sheetView tabSelected="1" workbookViewId="0">
      <selection activeCell="C11" sqref="C11"/>
    </sheetView>
  </sheetViews>
  <sheetFormatPr defaultRowHeight="14.25"/>
  <cols>
    <col min="1" max="1" width="10.85546875" style="287" customWidth="1"/>
    <col min="2" max="2" width="5.7109375" style="287" customWidth="1"/>
    <col min="3" max="3" width="133" style="287" customWidth="1"/>
    <col min="4" max="16384" width="9.140625" style="287"/>
  </cols>
  <sheetData>
    <row r="1" spans="1:4" ht="15.75" thickBot="1">
      <c r="A1" s="363" t="s">
        <v>144</v>
      </c>
      <c r="B1" s="364"/>
      <c r="C1" s="365"/>
      <c r="D1" s="286"/>
    </row>
    <row r="3" spans="1:4" ht="15">
      <c r="A3" s="288" t="s">
        <v>79</v>
      </c>
    </row>
    <row r="4" spans="1:4">
      <c r="B4" s="289" t="s">
        <v>80</v>
      </c>
    </row>
    <row r="5" spans="1:4" ht="15">
      <c r="C5" s="290" t="s">
        <v>99</v>
      </c>
    </row>
    <row r="6" spans="1:4" ht="15">
      <c r="C6" s="290" t="s">
        <v>100</v>
      </c>
    </row>
    <row r="7" spans="1:4" ht="15">
      <c r="C7" s="375" t="s">
        <v>101</v>
      </c>
    </row>
    <row r="8" spans="1:4" ht="15">
      <c r="B8" s="290"/>
      <c r="C8" s="375" t="s">
        <v>102</v>
      </c>
    </row>
    <row r="9" spans="1:4">
      <c r="B9" s="290" t="s">
        <v>98</v>
      </c>
    </row>
    <row r="10" spans="1:4" ht="9" customHeight="1"/>
    <row r="11" spans="1:4" ht="15">
      <c r="A11" s="286" t="s">
        <v>81</v>
      </c>
      <c r="B11" s="286"/>
    </row>
    <row r="12" spans="1:4" ht="8.25" customHeight="1"/>
    <row r="13" spans="1:4" ht="15">
      <c r="B13" s="289" t="s">
        <v>123</v>
      </c>
    </row>
    <row r="14" spans="1:4" ht="8.25" customHeight="1"/>
    <row r="15" spans="1:4" ht="15">
      <c r="C15" s="291" t="s">
        <v>107</v>
      </c>
    </row>
    <row r="16" spans="1:4" ht="15">
      <c r="C16" s="288" t="s">
        <v>103</v>
      </c>
    </row>
    <row r="17" spans="3:3" ht="15">
      <c r="C17" s="288" t="s">
        <v>104</v>
      </c>
    </row>
    <row r="18" spans="3:3" ht="15">
      <c r="C18" s="288" t="s">
        <v>105</v>
      </c>
    </row>
    <row r="19" spans="3:3" ht="15">
      <c r="C19" s="288" t="s">
        <v>106</v>
      </c>
    </row>
    <row r="20" spans="3:3" ht="15">
      <c r="C20" s="288"/>
    </row>
    <row r="21" spans="3:3" ht="15.75" customHeight="1">
      <c r="C21" s="291" t="s">
        <v>112</v>
      </c>
    </row>
    <row r="22" spans="3:3" ht="15">
      <c r="C22" s="288" t="s">
        <v>108</v>
      </c>
    </row>
    <row r="23" spans="3:3" ht="15">
      <c r="C23" s="288" t="s">
        <v>109</v>
      </c>
    </row>
    <row r="24" spans="3:3" ht="15">
      <c r="C24" s="288" t="s">
        <v>110</v>
      </c>
    </row>
    <row r="25" spans="3:3" ht="15">
      <c r="C25" s="288" t="s">
        <v>111</v>
      </c>
    </row>
    <row r="26" spans="3:3" ht="15">
      <c r="C26" s="288"/>
    </row>
    <row r="27" spans="3:3" s="376" customFormat="1" ht="30.75" customHeight="1">
      <c r="C27" s="291" t="s">
        <v>117</v>
      </c>
    </row>
    <row r="28" spans="3:3" ht="15">
      <c r="C28" s="288" t="s">
        <v>113</v>
      </c>
    </row>
    <row r="29" spans="3:3" ht="15">
      <c r="C29" s="288" t="s">
        <v>114</v>
      </c>
    </row>
    <row r="30" spans="3:3" ht="15">
      <c r="C30" s="288" t="s">
        <v>115</v>
      </c>
    </row>
    <row r="31" spans="3:3" ht="15">
      <c r="C31" s="288" t="s">
        <v>116</v>
      </c>
    </row>
    <row r="33" spans="2:3" ht="17.25" customHeight="1">
      <c r="C33" s="288" t="s">
        <v>118</v>
      </c>
    </row>
    <row r="34" spans="2:3" ht="15">
      <c r="C34" s="288" t="s">
        <v>119</v>
      </c>
    </row>
    <row r="35" spans="2:3" ht="15">
      <c r="C35" s="288" t="s">
        <v>120</v>
      </c>
    </row>
    <row r="36" spans="2:3" ht="15">
      <c r="C36" s="288" t="s">
        <v>121</v>
      </c>
    </row>
    <row r="37" spans="2:3" ht="15">
      <c r="C37" s="288" t="s">
        <v>122</v>
      </c>
    </row>
    <row r="39" spans="2:3" ht="15">
      <c r="C39" s="288" t="s">
        <v>124</v>
      </c>
    </row>
    <row r="40" spans="2:3" ht="15">
      <c r="C40" s="288" t="s">
        <v>125</v>
      </c>
    </row>
    <row r="41" spans="2:3" ht="15">
      <c r="C41" s="288" t="s">
        <v>126</v>
      </c>
    </row>
    <row r="42" spans="2:3" ht="15">
      <c r="C42" s="288" t="s">
        <v>127</v>
      </c>
    </row>
    <row r="43" spans="2:3" ht="15">
      <c r="C43" s="288" t="s">
        <v>128</v>
      </c>
    </row>
    <row r="45" spans="2:3" ht="15">
      <c r="B45" s="290" t="s">
        <v>129</v>
      </c>
    </row>
    <row r="46" spans="2:3" ht="7.5" customHeight="1"/>
    <row r="47" spans="2:3" ht="28.5">
      <c r="C47" s="292" t="s">
        <v>82</v>
      </c>
    </row>
    <row r="49" spans="2:3" ht="15">
      <c r="B49" s="290" t="s">
        <v>130</v>
      </c>
    </row>
    <row r="50" spans="2:3" ht="8.25" customHeight="1"/>
    <row r="51" spans="2:3" ht="28.5">
      <c r="C51" s="292" t="s">
        <v>83</v>
      </c>
    </row>
    <row r="52" spans="2:3" ht="8.25" customHeight="1">
      <c r="C52" s="292"/>
    </row>
    <row r="53" spans="2:3" ht="15">
      <c r="C53" s="377" t="s">
        <v>131</v>
      </c>
    </row>
    <row r="54" spans="2:3" ht="9" customHeight="1"/>
    <row r="55" spans="2:3" ht="28.5">
      <c r="C55" s="292" t="s">
        <v>84</v>
      </c>
    </row>
    <row r="56" spans="2:3" ht="9" customHeight="1"/>
    <row r="57" spans="2:3" ht="15">
      <c r="C57" s="291" t="s">
        <v>85</v>
      </c>
    </row>
    <row r="58" spans="2:3" ht="71.25">
      <c r="C58" s="292" t="s">
        <v>132</v>
      </c>
    </row>
    <row r="59" spans="2:3" ht="8.25" customHeight="1"/>
    <row r="60" spans="2:3" ht="15">
      <c r="C60" s="291" t="s">
        <v>87</v>
      </c>
    </row>
    <row r="61" spans="2:3" ht="75.75" customHeight="1">
      <c r="C61" s="292" t="s">
        <v>133</v>
      </c>
    </row>
    <row r="62" spans="2:3" ht="9" customHeight="1"/>
    <row r="63" spans="2:3" ht="15">
      <c r="C63" s="291" t="s">
        <v>86</v>
      </c>
    </row>
    <row r="64" spans="2:3" ht="71.25">
      <c r="C64" s="292" t="s">
        <v>134</v>
      </c>
    </row>
    <row r="65" spans="1:3" ht="9.75" customHeight="1"/>
    <row r="66" spans="1:3" ht="15">
      <c r="C66" s="290" t="s">
        <v>135</v>
      </c>
    </row>
    <row r="68" spans="1:3" ht="15">
      <c r="B68" s="290" t="s">
        <v>136</v>
      </c>
    </row>
    <row r="69" spans="1:3" ht="9" customHeight="1"/>
    <row r="70" spans="1:3" ht="29.25">
      <c r="C70" s="292" t="s">
        <v>137</v>
      </c>
    </row>
    <row r="72" spans="1:3" ht="15">
      <c r="B72" s="290" t="s">
        <v>138</v>
      </c>
    </row>
    <row r="73" spans="1:3" ht="9" customHeight="1"/>
    <row r="74" spans="1:3" ht="15">
      <c r="C74" s="292" t="s">
        <v>139</v>
      </c>
    </row>
    <row r="75" spans="1:3" ht="6.75" customHeight="1"/>
    <row r="76" spans="1:3" ht="15">
      <c r="C76" s="288" t="s">
        <v>140</v>
      </c>
    </row>
    <row r="78" spans="1:3" ht="15">
      <c r="A78" s="378" t="s">
        <v>141</v>
      </c>
    </row>
    <row r="79" spans="1:3">
      <c r="B79" s="290" t="s">
        <v>88</v>
      </c>
    </row>
  </sheetData>
  <sheetProtection algorithmName="SHA-512" hashValue="JGmHHM7MzxIdVFlDCcnZ7JH4/NpdBBLbp9xB4up+Kl7Z1LG7ZwrN9yJ2aaFDQAoWLE8F6wh/eYHs86AvpIGVlA==" saltValue="hU3DaCGAAcgzMhX0eq3Zkw=="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A52DCEFA87046A7678A2695C07260" ma:contentTypeVersion="13" ma:contentTypeDescription="Create a new document." ma:contentTypeScope="" ma:versionID="e535fd4a8dff2d784c34a25f7bd8919c">
  <xsd:schema xmlns:xsd="http://www.w3.org/2001/XMLSchema" xmlns:xs="http://www.w3.org/2001/XMLSchema" xmlns:p="http://schemas.microsoft.com/office/2006/metadata/properties" xmlns:ns2="d2a6d9ae-230b-4acc-9374-54ec95a139f2" xmlns:ns3="ec06a319-720d-4999-8327-37be25ae9db9" targetNamespace="http://schemas.microsoft.com/office/2006/metadata/properties" ma:root="true" ma:fieldsID="8d71f140a743319bcefd0c79850bac4e" ns2:_="" ns3:_="">
    <xsd:import namespace="d2a6d9ae-230b-4acc-9374-54ec95a139f2"/>
    <xsd:import namespace="ec06a319-720d-4999-8327-37be25ae9db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6d9ae-230b-4acc-9374-54ec95a139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c2c5899-478d-4689-af14-80570c5f1cc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06a319-720d-4999-8327-37be25ae9d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c380c4-8a29-4645-9a0e-bd1c373e3a6c}" ma:internalName="TaxCatchAll" ma:showField="CatchAllData" ma:web="ec06a319-720d-4999-8327-37be25ae9d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06a319-720d-4999-8327-37be25ae9db9" xsi:nil="true"/>
    <lcf76f155ced4ddcb4097134ff3c332f xmlns="d2a6d9ae-230b-4acc-9374-54ec95a139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527673-3F45-435D-BF15-B2E672D97A97}"/>
</file>

<file path=customXml/itemProps2.xml><?xml version="1.0" encoding="utf-8"?>
<ds:datastoreItem xmlns:ds="http://schemas.openxmlformats.org/officeDocument/2006/customXml" ds:itemID="{C5083897-AF49-4915-A5DF-0FD50D39909E}"/>
</file>

<file path=customXml/itemProps3.xml><?xml version="1.0" encoding="utf-8"?>
<ds:datastoreItem xmlns:ds="http://schemas.openxmlformats.org/officeDocument/2006/customXml" ds:itemID="{202F1CDE-07A6-402E-A440-7F7F0BC5F3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Year 1</vt:lpstr>
      <vt:lpstr>Year 2</vt:lpstr>
      <vt:lpstr>Total</vt:lpstr>
      <vt:lpstr>Travel Worksheet</vt:lpstr>
      <vt:lpstr>Example Budget - Year 1</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Hulse, Jamie</dc:creator>
  <cp:lastModifiedBy>Hulse, Jamie</cp:lastModifiedBy>
  <cp:lastPrinted>2024-08-24T13:03:19Z</cp:lastPrinted>
  <dcterms:created xsi:type="dcterms:W3CDTF">2024-08-20T13:55:24Z</dcterms:created>
  <dcterms:modified xsi:type="dcterms:W3CDTF">2026-02-05T18:12:00Z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0x010100678A52DCEFA87046A7678A2695C07260</vt:lpwstr>
  </property>
</Properties>
</file>